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U:\Common\Enrollment Statistics - Students\"/>
    </mc:Choice>
  </mc:AlternateContent>
  <xr:revisionPtr revIDLastSave="0" documentId="13_ncr:1_{35D8B2B5-DCAB-48B0-A62E-87ADB6199DEB}" xr6:coauthVersionLast="36" xr6:coauthVersionMax="36" xr10:uidLastSave="{00000000-0000-0000-0000-000000000000}"/>
  <bookViews>
    <workbookView xWindow="0" yWindow="0" windowWidth="23040" windowHeight="8490" tabRatio="890" xr2:uid="{00000000-000D-0000-FFFF-FFFF00000000}"/>
  </bookViews>
  <sheets>
    <sheet name="Fall_Summary" sheetId="5" r:id="rId1"/>
    <sheet name="Spring_Summary" sheetId="8" r:id="rId2"/>
    <sheet name="Fall_Geography" sheetId="6" r:id="rId3"/>
    <sheet name="MA" sheetId="7" r:id="rId4"/>
    <sheet name="S24" sheetId="50" r:id="rId5"/>
    <sheet name="F23" sheetId="49" r:id="rId6"/>
    <sheet name="S23" sheetId="48" r:id="rId7"/>
    <sheet name="F22" sheetId="47" r:id="rId8"/>
    <sheet name="S22" sheetId="46" r:id="rId9"/>
    <sheet name="F21" sheetId="45" r:id="rId10"/>
    <sheet name="S21" sheetId="44" r:id="rId11"/>
    <sheet name="F20" sheetId="43" r:id="rId12"/>
    <sheet name="S20" sheetId="41" r:id="rId13"/>
    <sheet name="F19" sheetId="40" r:id="rId14"/>
    <sheet name="S19" sheetId="39" r:id="rId15"/>
    <sheet name="F18" sheetId="1" r:id="rId16"/>
    <sheet name="S18" sheetId="2" r:id="rId17"/>
    <sheet name="F17" sheetId="3" r:id="rId18"/>
    <sheet name="S17" sheetId="4" r:id="rId19"/>
    <sheet name="F16" sheetId="9" r:id="rId20"/>
    <sheet name="S16" sheetId="10" r:id="rId21"/>
    <sheet name="F15" sheetId="25" r:id="rId22"/>
    <sheet name="S15" sheetId="11" r:id="rId23"/>
    <sheet name="F14" sheetId="26" r:id="rId24"/>
    <sheet name="S14" sheetId="12" r:id="rId25"/>
    <sheet name="F13" sheetId="27" r:id="rId26"/>
    <sheet name="S13" sheetId="13" r:id="rId27"/>
    <sheet name="F12" sheetId="28" r:id="rId28"/>
    <sheet name="S12" sheetId="14" r:id="rId29"/>
    <sheet name="F11" sheetId="30" r:id="rId30"/>
    <sheet name="S11" sheetId="15" r:id="rId31"/>
    <sheet name="F10" sheetId="31" r:id="rId32"/>
    <sheet name="S10" sheetId="16" r:id="rId33"/>
    <sheet name="F09" sheetId="32" r:id="rId34"/>
    <sheet name="S09" sheetId="17" r:id="rId35"/>
    <sheet name="F08" sheetId="33" r:id="rId36"/>
    <sheet name="S08" sheetId="18" r:id="rId37"/>
    <sheet name="F07" sheetId="34" r:id="rId38"/>
    <sheet name="S07" sheetId="19" r:id="rId39"/>
    <sheet name="F06" sheetId="35" r:id="rId40"/>
    <sheet name="S06" sheetId="20" r:id="rId41"/>
    <sheet name="F05" sheetId="36" r:id="rId42"/>
    <sheet name="S05" sheetId="21" r:id="rId43"/>
    <sheet name="F04" sheetId="37" r:id="rId44"/>
    <sheet name="S04" sheetId="22" r:id="rId45"/>
    <sheet name="F03" sheetId="38" r:id="rId4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47" l="1"/>
  <c r="D84" i="47"/>
  <c r="C81" i="47"/>
  <c r="B81" i="47"/>
  <c r="D81" i="47" s="1"/>
  <c r="D80" i="47"/>
  <c r="D79" i="47"/>
  <c r="D78" i="47"/>
  <c r="D77" i="47"/>
  <c r="D76" i="47"/>
  <c r="D75" i="47"/>
  <c r="D74" i="47"/>
  <c r="D73" i="47"/>
  <c r="D72" i="47"/>
  <c r="D71" i="47"/>
  <c r="D70" i="47"/>
  <c r="C67" i="47"/>
  <c r="B67" i="47"/>
  <c r="D67" i="47" s="1"/>
  <c r="D66" i="47"/>
  <c r="D65" i="47"/>
  <c r="D64" i="47"/>
  <c r="D63" i="47"/>
  <c r="D62" i="47"/>
  <c r="D61" i="47"/>
  <c r="D60" i="47"/>
  <c r="D59" i="47"/>
  <c r="D58" i="47"/>
  <c r="C55" i="47"/>
  <c r="B55" i="47"/>
  <c r="D55" i="47" s="1"/>
  <c r="D54" i="47"/>
  <c r="D53" i="47"/>
  <c r="D52" i="47"/>
  <c r="D51" i="47"/>
  <c r="D48" i="47"/>
  <c r="C47" i="47"/>
  <c r="B47" i="47"/>
  <c r="D46" i="47"/>
  <c r="D45" i="47"/>
  <c r="D44" i="47"/>
  <c r="D43" i="47"/>
  <c r="D47" i="47" s="1"/>
  <c r="C40" i="47"/>
  <c r="B40" i="47"/>
  <c r="D40" i="47" s="1"/>
  <c r="C39" i="47"/>
  <c r="B39" i="47"/>
  <c r="D39" i="47" s="1"/>
  <c r="D38" i="47"/>
  <c r="C38" i="47"/>
  <c r="B38" i="47"/>
  <c r="D37" i="47"/>
  <c r="D36" i="47"/>
  <c r="D35" i="47"/>
  <c r="D34" i="47"/>
  <c r="D31" i="47"/>
  <c r="D30" i="47"/>
  <c r="C29" i="47"/>
  <c r="B29" i="47"/>
  <c r="D29" i="47" s="1"/>
  <c r="C27" i="47"/>
  <c r="B27" i="47"/>
  <c r="D27" i="47" s="1"/>
  <c r="D26" i="47"/>
  <c r="D25" i="47"/>
  <c r="D24" i="47"/>
  <c r="D23" i="47"/>
  <c r="C18" i="47"/>
  <c r="C20" i="47" s="1"/>
  <c r="B18" i="47"/>
  <c r="B20" i="47" s="1"/>
  <c r="D20" i="47" s="1"/>
  <c r="D17" i="47"/>
  <c r="D16" i="47"/>
  <c r="D15" i="47"/>
  <c r="C12" i="47"/>
  <c r="B12" i="47"/>
  <c r="D12" i="47" s="1"/>
  <c r="D11" i="47"/>
  <c r="D10" i="47"/>
  <c r="D9" i="47"/>
  <c r="D8" i="47"/>
  <c r="D7" i="47"/>
  <c r="D6" i="47"/>
  <c r="D3" i="47"/>
  <c r="D18" i="47" l="1"/>
  <c r="D65" i="48" l="1"/>
  <c r="D64" i="48"/>
  <c r="D62" i="48"/>
  <c r="D71" i="50" l="1"/>
  <c r="D70" i="50"/>
  <c r="C67" i="50"/>
  <c r="B67" i="50"/>
  <c r="D67" i="50" s="1"/>
  <c r="D66" i="50"/>
  <c r="D65" i="50"/>
  <c r="D64" i="50"/>
  <c r="D63" i="50"/>
  <c r="D62" i="50"/>
  <c r="D61" i="50"/>
  <c r="D60" i="50"/>
  <c r="D59" i="50"/>
  <c r="D58" i="50"/>
  <c r="C55" i="50"/>
  <c r="B55" i="50"/>
  <c r="D55" i="50" s="1"/>
  <c r="D54" i="50"/>
  <c r="D53" i="50"/>
  <c r="D52" i="50"/>
  <c r="D51" i="50"/>
  <c r="C47" i="50"/>
  <c r="B47" i="50"/>
  <c r="D47" i="50" s="1"/>
  <c r="D46" i="50"/>
  <c r="D45" i="50"/>
  <c r="D44" i="50"/>
  <c r="D43" i="50"/>
  <c r="C40" i="50"/>
  <c r="B40" i="50"/>
  <c r="D40" i="50" s="1"/>
  <c r="C39" i="50"/>
  <c r="B39" i="50"/>
  <c r="D39" i="50" s="1"/>
  <c r="C38" i="50"/>
  <c r="B38" i="50"/>
  <c r="D37" i="50"/>
  <c r="D36" i="50"/>
  <c r="D35" i="50"/>
  <c r="D34" i="50"/>
  <c r="D38" i="50" s="1"/>
  <c r="D31" i="50"/>
  <c r="D30" i="50"/>
  <c r="C29" i="50"/>
  <c r="B29" i="50"/>
  <c r="D29" i="50" s="1"/>
  <c r="C27" i="50"/>
  <c r="D27" i="50" s="1"/>
  <c r="B27" i="50"/>
  <c r="D26" i="50"/>
  <c r="D25" i="50"/>
  <c r="D24" i="50"/>
  <c r="D23" i="50"/>
  <c r="C18" i="50"/>
  <c r="B18" i="50"/>
  <c r="D18" i="50" s="1"/>
  <c r="D17" i="50"/>
  <c r="D16" i="50"/>
  <c r="D15" i="50"/>
  <c r="C12" i="50"/>
  <c r="C20" i="50" s="1"/>
  <c r="B12" i="50"/>
  <c r="B20" i="50" s="1"/>
  <c r="D20" i="50" s="1"/>
  <c r="D11" i="50"/>
  <c r="D10" i="50"/>
  <c r="D9" i="50"/>
  <c r="D8" i="50"/>
  <c r="D7" i="50"/>
  <c r="D6" i="50"/>
  <c r="D3" i="50"/>
  <c r="D12" i="50" l="1"/>
  <c r="W45" i="8" l="1"/>
  <c r="W33" i="8"/>
  <c r="W27" i="8"/>
  <c r="W22" i="8"/>
  <c r="D85" i="49" l="1"/>
  <c r="D84" i="49"/>
  <c r="C81" i="49"/>
  <c r="B81" i="49"/>
  <c r="D81" i="49" s="1"/>
  <c r="D80" i="49"/>
  <c r="D79" i="49"/>
  <c r="D78" i="49"/>
  <c r="D77" i="49"/>
  <c r="D76" i="49"/>
  <c r="D75" i="49"/>
  <c r="D74" i="49"/>
  <c r="D73" i="49"/>
  <c r="D72" i="49"/>
  <c r="D71" i="49"/>
  <c r="D70" i="49"/>
  <c r="C67" i="49"/>
  <c r="B67" i="49"/>
  <c r="D67" i="49" s="1"/>
  <c r="D66" i="49"/>
  <c r="D65" i="49"/>
  <c r="D64" i="49"/>
  <c r="D63" i="49"/>
  <c r="D62" i="49"/>
  <c r="D61" i="49"/>
  <c r="D60" i="49"/>
  <c r="D59" i="49"/>
  <c r="D58" i="49"/>
  <c r="C55" i="49"/>
  <c r="B55" i="49"/>
  <c r="D54" i="49"/>
  <c r="D53" i="49"/>
  <c r="D52" i="49"/>
  <c r="D51" i="49"/>
  <c r="D48" i="49"/>
  <c r="D46" i="49"/>
  <c r="D45" i="49"/>
  <c r="D44" i="49"/>
  <c r="D43" i="49"/>
  <c r="C40" i="49"/>
  <c r="B40" i="49"/>
  <c r="D40" i="49" s="1"/>
  <c r="C39" i="49"/>
  <c r="B39" i="49"/>
  <c r="D39" i="49" s="1"/>
  <c r="C38" i="49"/>
  <c r="B38" i="49"/>
  <c r="D38" i="49" s="1"/>
  <c r="D37" i="49"/>
  <c r="D36" i="49"/>
  <c r="D35" i="49"/>
  <c r="D34" i="49"/>
  <c r="D31" i="49"/>
  <c r="D30" i="49"/>
  <c r="D29" i="49"/>
  <c r="C27" i="49"/>
  <c r="B27" i="49"/>
  <c r="D27" i="49" s="1"/>
  <c r="D26" i="49"/>
  <c r="D25" i="49"/>
  <c r="D24" i="49"/>
  <c r="D23" i="49"/>
  <c r="C18" i="49"/>
  <c r="B18" i="49"/>
  <c r="D18" i="49" s="1"/>
  <c r="D17" i="49"/>
  <c r="D16" i="49"/>
  <c r="D15" i="49"/>
  <c r="C12" i="49"/>
  <c r="C20" i="49" s="1"/>
  <c r="B12" i="49"/>
  <c r="D11" i="49"/>
  <c r="D10" i="49"/>
  <c r="D9" i="49"/>
  <c r="D8" i="49"/>
  <c r="D7" i="49"/>
  <c r="D6" i="49"/>
  <c r="D3" i="49"/>
  <c r="W46" i="5"/>
  <c r="W34" i="5"/>
  <c r="W23" i="5"/>
  <c r="W28" i="5" s="1"/>
  <c r="V144" i="6"/>
  <c r="Q8" i="7"/>
  <c r="D12" i="49" l="1"/>
  <c r="D47" i="49"/>
  <c r="D55" i="49"/>
  <c r="B20" i="49"/>
  <c r="D20" i="49" s="1"/>
  <c r="V33" i="8" l="1"/>
  <c r="V27" i="8"/>
  <c r="D71" i="48"/>
  <c r="D70" i="48"/>
  <c r="C67" i="48"/>
  <c r="B67" i="48"/>
  <c r="D66" i="48"/>
  <c r="D63" i="48"/>
  <c r="D61" i="48"/>
  <c r="D60" i="48"/>
  <c r="D59" i="48"/>
  <c r="D58" i="48"/>
  <c r="C55" i="48"/>
  <c r="B55" i="48"/>
  <c r="D55" i="48" s="1"/>
  <c r="D54" i="48"/>
  <c r="D53" i="48"/>
  <c r="D52" i="48"/>
  <c r="D51" i="48"/>
  <c r="C47" i="48"/>
  <c r="B47" i="48"/>
  <c r="D47" i="48" s="1"/>
  <c r="D46" i="48"/>
  <c r="D45" i="48"/>
  <c r="D44" i="48"/>
  <c r="D43" i="48"/>
  <c r="C40" i="48"/>
  <c r="B40" i="48"/>
  <c r="C39" i="48"/>
  <c r="B39" i="48"/>
  <c r="D39" i="48" s="1"/>
  <c r="C38" i="48"/>
  <c r="B38" i="48"/>
  <c r="D37" i="48"/>
  <c r="D36" i="48"/>
  <c r="D35" i="48"/>
  <c r="D34" i="48"/>
  <c r="D38" i="48" s="1"/>
  <c r="D31" i="48"/>
  <c r="D30" i="48"/>
  <c r="D29" i="48"/>
  <c r="C27" i="48"/>
  <c r="B27" i="48"/>
  <c r="D27" i="48" s="1"/>
  <c r="D26" i="48"/>
  <c r="D25" i="48"/>
  <c r="D24" i="48"/>
  <c r="D23" i="48"/>
  <c r="C18" i="48"/>
  <c r="B18" i="48"/>
  <c r="D17" i="48"/>
  <c r="D16" i="48"/>
  <c r="D15" i="48"/>
  <c r="C12" i="48"/>
  <c r="B12" i="48"/>
  <c r="D11" i="48"/>
  <c r="D10" i="48"/>
  <c r="D9" i="48"/>
  <c r="D8" i="48"/>
  <c r="D7" i="48"/>
  <c r="D6" i="48"/>
  <c r="D3" i="48"/>
  <c r="C20" i="48" l="1"/>
  <c r="D67" i="48"/>
  <c r="D40" i="48"/>
  <c r="D12" i="48"/>
  <c r="D18" i="48"/>
  <c r="B20" i="48"/>
  <c r="D20" i="48" s="1"/>
  <c r="U61" i="6"/>
  <c r="D71" i="46" l="1"/>
  <c r="D70" i="46"/>
  <c r="C67" i="46"/>
  <c r="B67" i="46"/>
  <c r="D67" i="46" s="1"/>
  <c r="D66" i="46"/>
  <c r="D65" i="46"/>
  <c r="D64" i="46"/>
  <c r="D63" i="46"/>
  <c r="D62" i="46"/>
  <c r="D61" i="46"/>
  <c r="D60" i="46"/>
  <c r="D59" i="46"/>
  <c r="D58" i="46"/>
  <c r="C55" i="46"/>
  <c r="B55" i="46"/>
  <c r="D55" i="46" s="1"/>
  <c r="D54" i="46"/>
  <c r="D53" i="46"/>
  <c r="D52" i="46"/>
  <c r="D51" i="46"/>
  <c r="D47" i="46"/>
  <c r="C47" i="46"/>
  <c r="B47" i="46"/>
  <c r="D46" i="46"/>
  <c r="D45" i="46"/>
  <c r="D44" i="46"/>
  <c r="D43" i="46"/>
  <c r="C40" i="46"/>
  <c r="B40" i="46"/>
  <c r="C39" i="46"/>
  <c r="B39" i="46"/>
  <c r="C38" i="46"/>
  <c r="B38" i="46"/>
  <c r="D37" i="46"/>
  <c r="D36" i="46"/>
  <c r="D35" i="46"/>
  <c r="D34" i="46"/>
  <c r="D38" i="46" s="1"/>
  <c r="D31" i="46"/>
  <c r="D30" i="46"/>
  <c r="D29" i="46"/>
  <c r="C27" i="46"/>
  <c r="B27" i="46"/>
  <c r="D26" i="46"/>
  <c r="D25" i="46"/>
  <c r="D24" i="46"/>
  <c r="D23" i="46"/>
  <c r="C18" i="46"/>
  <c r="B18" i="46"/>
  <c r="D18" i="46" s="1"/>
  <c r="D17" i="46"/>
  <c r="D16" i="46"/>
  <c r="D15" i="46"/>
  <c r="C12" i="46"/>
  <c r="C20" i="46" s="1"/>
  <c r="B12" i="46"/>
  <c r="B20" i="46" s="1"/>
  <c r="D11" i="46"/>
  <c r="D10" i="46"/>
  <c r="D9" i="46"/>
  <c r="D8" i="46"/>
  <c r="D7" i="46"/>
  <c r="D6" i="46"/>
  <c r="D3" i="46"/>
  <c r="D27" i="46" l="1"/>
  <c r="D39" i="46"/>
  <c r="D40" i="46"/>
  <c r="D20" i="46"/>
  <c r="D12" i="46"/>
  <c r="U33" i="8"/>
  <c r="U22" i="8"/>
  <c r="U27" i="8" s="1"/>
  <c r="T22" i="8" l="1"/>
  <c r="U23" i="5"/>
  <c r="T23" i="5"/>
  <c r="D85" i="45" l="1"/>
  <c r="D84" i="45"/>
  <c r="C81" i="45"/>
  <c r="B81" i="45"/>
  <c r="D81" i="45" s="1"/>
  <c r="D80" i="45"/>
  <c r="D79" i="45"/>
  <c r="D78" i="45"/>
  <c r="D77" i="45"/>
  <c r="D76" i="45"/>
  <c r="D75" i="45"/>
  <c r="D74" i="45"/>
  <c r="D73" i="45"/>
  <c r="D72" i="45"/>
  <c r="D71" i="45"/>
  <c r="D70" i="45"/>
  <c r="C67" i="45"/>
  <c r="B67" i="45"/>
  <c r="D67" i="45" s="1"/>
  <c r="D66" i="45"/>
  <c r="D65" i="45"/>
  <c r="D64" i="45"/>
  <c r="D63" i="45"/>
  <c r="D62" i="45"/>
  <c r="D61" i="45"/>
  <c r="D60" i="45"/>
  <c r="D59" i="45"/>
  <c r="D58" i="45"/>
  <c r="C55" i="45"/>
  <c r="B55" i="45"/>
  <c r="D55" i="45" s="1"/>
  <c r="D54" i="45"/>
  <c r="D53" i="45"/>
  <c r="D52" i="45"/>
  <c r="D51" i="45"/>
  <c r="D48" i="45"/>
  <c r="C47" i="45"/>
  <c r="B47" i="45"/>
  <c r="D46" i="45"/>
  <c r="D45" i="45"/>
  <c r="D44" i="45"/>
  <c r="D43" i="45"/>
  <c r="D47" i="45" s="1"/>
  <c r="C40" i="45"/>
  <c r="B40" i="45"/>
  <c r="D40" i="45" s="1"/>
  <c r="C39" i="45"/>
  <c r="B39" i="45"/>
  <c r="D39" i="45" s="1"/>
  <c r="C38" i="45"/>
  <c r="B38" i="45"/>
  <c r="D38" i="45" s="1"/>
  <c r="D37" i="45"/>
  <c r="D36" i="45"/>
  <c r="D35" i="45"/>
  <c r="D34" i="45"/>
  <c r="D31" i="45"/>
  <c r="D30" i="45"/>
  <c r="D29" i="45"/>
  <c r="C27" i="45"/>
  <c r="B27" i="45"/>
  <c r="D27" i="45" s="1"/>
  <c r="D26" i="45"/>
  <c r="D25" i="45"/>
  <c r="D24" i="45"/>
  <c r="D23" i="45"/>
  <c r="C18" i="45"/>
  <c r="B18" i="45"/>
  <c r="D17" i="45"/>
  <c r="D16" i="45"/>
  <c r="D15" i="45"/>
  <c r="C12" i="45"/>
  <c r="C20" i="45" s="1"/>
  <c r="B12" i="45"/>
  <c r="D12" i="45" s="1"/>
  <c r="D11" i="45"/>
  <c r="D10" i="45"/>
  <c r="D9" i="45"/>
  <c r="D8" i="45"/>
  <c r="D7" i="45"/>
  <c r="D6" i="45"/>
  <c r="D3" i="45"/>
  <c r="D18" i="45" l="1"/>
  <c r="B20" i="45"/>
  <c r="D20" i="45" s="1"/>
  <c r="D71" i="44" l="1"/>
  <c r="D70" i="44"/>
  <c r="C67" i="44"/>
  <c r="B67" i="44"/>
  <c r="D67" i="44" s="1"/>
  <c r="D66" i="44"/>
  <c r="D65" i="44"/>
  <c r="D64" i="44"/>
  <c r="D63" i="44"/>
  <c r="D62" i="44"/>
  <c r="D61" i="44"/>
  <c r="D60" i="44"/>
  <c r="D59" i="44"/>
  <c r="D58" i="44"/>
  <c r="C55" i="44"/>
  <c r="B55" i="44"/>
  <c r="D55" i="44" s="1"/>
  <c r="D54" i="44"/>
  <c r="D53" i="44"/>
  <c r="D52" i="44"/>
  <c r="D51" i="44"/>
  <c r="D47" i="44"/>
  <c r="D46" i="44"/>
  <c r="D45" i="44"/>
  <c r="D44" i="44"/>
  <c r="D43" i="44"/>
  <c r="C40" i="44"/>
  <c r="B40" i="44"/>
  <c r="D40" i="44" s="1"/>
  <c r="C39" i="44"/>
  <c r="B39" i="44"/>
  <c r="C38" i="44"/>
  <c r="B38" i="44"/>
  <c r="D37" i="44"/>
  <c r="D36" i="44"/>
  <c r="D35" i="44"/>
  <c r="D34" i="44"/>
  <c r="D38" i="44" s="1"/>
  <c r="D30" i="44"/>
  <c r="D29" i="44"/>
  <c r="C27" i="44"/>
  <c r="B27" i="44"/>
  <c r="D27" i="44" s="1"/>
  <c r="D26" i="44"/>
  <c r="D25" i="44"/>
  <c r="D23" i="44"/>
  <c r="C18" i="44"/>
  <c r="B18" i="44"/>
  <c r="D18" i="44" s="1"/>
  <c r="D17" i="44"/>
  <c r="D16" i="44"/>
  <c r="D15" i="44"/>
  <c r="C12" i="44"/>
  <c r="B12" i="44"/>
  <c r="D11" i="44"/>
  <c r="D10" i="44"/>
  <c r="D9" i="44"/>
  <c r="D8" i="44"/>
  <c r="D7" i="44"/>
  <c r="D6" i="44"/>
  <c r="D3" i="44"/>
  <c r="B20" i="44" l="1"/>
  <c r="D39" i="44"/>
  <c r="C20" i="44"/>
  <c r="D12" i="44"/>
  <c r="D20" i="44" l="1"/>
  <c r="D10" i="43"/>
  <c r="D9" i="43"/>
  <c r="D8" i="43"/>
  <c r="D7" i="43"/>
  <c r="D86" i="43"/>
  <c r="D85" i="43"/>
  <c r="C82" i="43"/>
  <c r="B82" i="43"/>
  <c r="D81" i="43"/>
  <c r="D80" i="43"/>
  <c r="D79" i="43"/>
  <c r="D78" i="43"/>
  <c r="D77" i="43"/>
  <c r="D76" i="43"/>
  <c r="D75" i="43"/>
  <c r="D74" i="43"/>
  <c r="D73" i="43"/>
  <c r="D72" i="43"/>
  <c r="D71" i="43"/>
  <c r="C68" i="43"/>
  <c r="B68" i="43"/>
  <c r="D67" i="43"/>
  <c r="D66" i="43"/>
  <c r="D65" i="43"/>
  <c r="D64" i="43"/>
  <c r="D63" i="43"/>
  <c r="D62" i="43"/>
  <c r="D61" i="43"/>
  <c r="D60" i="43"/>
  <c r="C56" i="43"/>
  <c r="B56" i="43"/>
  <c r="D55" i="43"/>
  <c r="D54" i="43"/>
  <c r="D53" i="43"/>
  <c r="D52" i="43"/>
  <c r="D49" i="43"/>
  <c r="C48" i="43"/>
  <c r="B48" i="43"/>
  <c r="D47" i="43"/>
  <c r="D46" i="43"/>
  <c r="D45" i="43"/>
  <c r="D44" i="43"/>
  <c r="C41" i="43"/>
  <c r="B41" i="43"/>
  <c r="C40" i="43"/>
  <c r="B40" i="43"/>
  <c r="C39" i="43"/>
  <c r="B39" i="43"/>
  <c r="D38" i="43"/>
  <c r="D37" i="43"/>
  <c r="D36" i="43"/>
  <c r="D35" i="43"/>
  <c r="D32" i="43"/>
  <c r="D31" i="43"/>
  <c r="D30" i="43"/>
  <c r="C28" i="43"/>
  <c r="B28" i="43"/>
  <c r="D27" i="43"/>
  <c r="D26" i="43"/>
  <c r="D25" i="43"/>
  <c r="D24" i="43"/>
  <c r="C19" i="43"/>
  <c r="B19" i="43"/>
  <c r="D18" i="43"/>
  <c r="D17" i="43"/>
  <c r="D16" i="43"/>
  <c r="D15" i="43"/>
  <c r="D14" i="43"/>
  <c r="C11" i="43"/>
  <c r="B11" i="43"/>
  <c r="D11" i="43" s="1"/>
  <c r="D6" i="43"/>
  <c r="D39" i="43" l="1"/>
  <c r="D41" i="43"/>
  <c r="D40" i="43"/>
  <c r="D82" i="43"/>
  <c r="D28" i="43"/>
  <c r="D19" i="43"/>
  <c r="C21" i="43"/>
  <c r="D48" i="43"/>
  <c r="D56" i="43"/>
  <c r="D68" i="43"/>
  <c r="B21" i="43"/>
  <c r="D72" i="41"/>
  <c r="D71" i="41"/>
  <c r="C68" i="41"/>
  <c r="B68" i="41"/>
  <c r="D68" i="41" s="1"/>
  <c r="D67" i="41"/>
  <c r="D66" i="41"/>
  <c r="D65" i="41"/>
  <c r="D64" i="41"/>
  <c r="D63" i="41"/>
  <c r="D62" i="41"/>
  <c r="D61" i="41"/>
  <c r="D60" i="41"/>
  <c r="D59" i="41"/>
  <c r="C56" i="41"/>
  <c r="B56" i="41"/>
  <c r="D56" i="41" s="1"/>
  <c r="D55" i="41"/>
  <c r="D54" i="41"/>
  <c r="D53" i="41"/>
  <c r="D52" i="41"/>
  <c r="C48" i="41"/>
  <c r="B48" i="41"/>
  <c r="D47" i="41"/>
  <c r="D46" i="41"/>
  <c r="D45" i="41"/>
  <c r="D44" i="41"/>
  <c r="D41" i="41"/>
  <c r="D40" i="41"/>
  <c r="D38" i="41"/>
  <c r="D37" i="41"/>
  <c r="D36" i="41"/>
  <c r="D35" i="41"/>
  <c r="D39" i="41" s="1"/>
  <c r="D32" i="41"/>
  <c r="D31" i="41"/>
  <c r="C30" i="41"/>
  <c r="D30" i="41" s="1"/>
  <c r="B30" i="41"/>
  <c r="C28" i="41"/>
  <c r="B28" i="41"/>
  <c r="D27" i="41"/>
  <c r="D26" i="41"/>
  <c r="D25" i="41"/>
  <c r="D24" i="41"/>
  <c r="C19" i="41"/>
  <c r="B19" i="41"/>
  <c r="D19" i="41" s="1"/>
  <c r="D18" i="41"/>
  <c r="D17" i="41"/>
  <c r="D16" i="41"/>
  <c r="D15" i="41"/>
  <c r="D14" i="41"/>
  <c r="C11" i="41"/>
  <c r="C21" i="41" s="1"/>
  <c r="B11" i="41"/>
  <c r="B21" i="41" s="1"/>
  <c r="D21" i="41" s="1"/>
  <c r="D10" i="41"/>
  <c r="D9" i="41"/>
  <c r="D8" i="41"/>
  <c r="D7" i="41"/>
  <c r="D6" i="41"/>
  <c r="D3" i="41"/>
  <c r="D21" i="43" l="1"/>
  <c r="D48" i="41"/>
  <c r="D28" i="41"/>
  <c r="D11" i="41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B68" i="6"/>
  <c r="B144" i="6" s="1"/>
  <c r="D85" i="40"/>
  <c r="C82" i="40"/>
  <c r="B82" i="40"/>
  <c r="D82" i="40" s="1"/>
  <c r="D81" i="40"/>
  <c r="D80" i="40"/>
  <c r="D79" i="40"/>
  <c r="D78" i="40"/>
  <c r="D77" i="40"/>
  <c r="D76" i="40"/>
  <c r="D75" i="40"/>
  <c r="D74" i="40"/>
  <c r="D73" i="40"/>
  <c r="D72" i="40"/>
  <c r="D71" i="40"/>
  <c r="C68" i="40"/>
  <c r="B68" i="40"/>
  <c r="D68" i="40" s="1"/>
  <c r="D67" i="40"/>
  <c r="D66" i="40"/>
  <c r="D65" i="40"/>
  <c r="D64" i="40"/>
  <c r="D63" i="40"/>
  <c r="D62" i="40"/>
  <c r="D61" i="40"/>
  <c r="D60" i="40"/>
  <c r="D59" i="40"/>
  <c r="C56" i="40"/>
  <c r="B56" i="40"/>
  <c r="D56" i="40" s="1"/>
  <c r="D55" i="40"/>
  <c r="D54" i="40"/>
  <c r="D53" i="40"/>
  <c r="D52" i="40"/>
  <c r="D49" i="40"/>
  <c r="C48" i="40"/>
  <c r="B48" i="40"/>
  <c r="D47" i="40"/>
  <c r="D46" i="40"/>
  <c r="D45" i="40"/>
  <c r="D44" i="40"/>
  <c r="C41" i="40"/>
  <c r="B41" i="40"/>
  <c r="C40" i="40"/>
  <c r="B40" i="40"/>
  <c r="C39" i="40"/>
  <c r="B39" i="40"/>
  <c r="D39" i="40" s="1"/>
  <c r="D38" i="40"/>
  <c r="D37" i="40"/>
  <c r="D36" i="40"/>
  <c r="D35" i="40"/>
  <c r="D32" i="40"/>
  <c r="D31" i="40"/>
  <c r="D30" i="40"/>
  <c r="C28" i="40"/>
  <c r="B28" i="40"/>
  <c r="D27" i="40"/>
  <c r="D26" i="40"/>
  <c r="D25" i="40"/>
  <c r="D24" i="40"/>
  <c r="C19" i="40"/>
  <c r="B19" i="40"/>
  <c r="D18" i="40"/>
  <c r="D17" i="40"/>
  <c r="D16" i="40"/>
  <c r="D15" i="40"/>
  <c r="D14" i="40"/>
  <c r="C11" i="40"/>
  <c r="B11" i="40"/>
  <c r="D11" i="40" s="1"/>
  <c r="D10" i="40"/>
  <c r="D9" i="40"/>
  <c r="D8" i="40"/>
  <c r="D7" i="40"/>
  <c r="D6" i="40"/>
  <c r="D40" i="40" l="1"/>
  <c r="B21" i="40"/>
  <c r="D28" i="40"/>
  <c r="C21" i="40"/>
  <c r="D21" i="40" s="1"/>
  <c r="D19" i="40"/>
  <c r="D48" i="40"/>
  <c r="D41" i="40"/>
  <c r="D71" i="39"/>
  <c r="C68" i="39"/>
  <c r="B68" i="39"/>
  <c r="D68" i="39" s="1"/>
  <c r="D67" i="39"/>
  <c r="D66" i="39"/>
  <c r="D65" i="39"/>
  <c r="D64" i="39"/>
  <c r="D63" i="39"/>
  <c r="D62" i="39"/>
  <c r="D61" i="39"/>
  <c r="D60" i="39"/>
  <c r="D59" i="39"/>
  <c r="C56" i="39"/>
  <c r="B56" i="39"/>
  <c r="D56" i="39" s="1"/>
  <c r="D55" i="39"/>
  <c r="D54" i="39"/>
  <c r="D53" i="39"/>
  <c r="D52" i="39"/>
  <c r="D48" i="39"/>
  <c r="D47" i="39"/>
  <c r="D46" i="39"/>
  <c r="D45" i="39"/>
  <c r="D44" i="39"/>
  <c r="B41" i="39"/>
  <c r="B40" i="39"/>
  <c r="B39" i="39"/>
  <c r="D38" i="39"/>
  <c r="D37" i="39"/>
  <c r="D36" i="39"/>
  <c r="D35" i="39"/>
  <c r="D39" i="39" s="1"/>
  <c r="D32" i="39"/>
  <c r="D31" i="39"/>
  <c r="D30" i="39"/>
  <c r="C28" i="39"/>
  <c r="B28" i="39"/>
  <c r="D27" i="39"/>
  <c r="D26" i="39"/>
  <c r="D25" i="39"/>
  <c r="D24" i="39"/>
  <c r="C19" i="39"/>
  <c r="B19" i="39"/>
  <c r="D19" i="39" s="1"/>
  <c r="D18" i="39"/>
  <c r="D17" i="39"/>
  <c r="D16" i="39"/>
  <c r="D15" i="39"/>
  <c r="D14" i="39"/>
  <c r="C11" i="39"/>
  <c r="B11" i="39"/>
  <c r="D11" i="39" s="1"/>
  <c r="D10" i="39"/>
  <c r="D9" i="39"/>
  <c r="D8" i="39"/>
  <c r="D7" i="39"/>
  <c r="D6" i="39"/>
  <c r="D40" i="39" l="1"/>
  <c r="D21" i="39"/>
  <c r="D41" i="39"/>
  <c r="B21" i="39"/>
  <c r="C21" i="39"/>
  <c r="D28" i="39"/>
  <c r="D5" i="8"/>
  <c r="C5" i="8"/>
  <c r="C5" i="5"/>
  <c r="D5" i="5"/>
  <c r="C34" i="5" l="1"/>
  <c r="C28" i="5"/>
  <c r="D34" i="5"/>
  <c r="D28" i="5"/>
  <c r="E34" i="5" l="1"/>
  <c r="C76" i="36" l="1"/>
  <c r="B76" i="36"/>
  <c r="D76" i="36" s="1"/>
  <c r="D75" i="36"/>
  <c r="D74" i="36"/>
  <c r="D73" i="36"/>
  <c r="D72" i="36"/>
  <c r="D71" i="36"/>
  <c r="D70" i="36"/>
  <c r="D69" i="36"/>
  <c r="D68" i="36"/>
  <c r="D67" i="36"/>
  <c r="D66" i="36"/>
  <c r="D65" i="36"/>
  <c r="C62" i="36"/>
  <c r="B62" i="36"/>
  <c r="D61" i="36"/>
  <c r="D60" i="36"/>
  <c r="D59" i="36"/>
  <c r="D58" i="36"/>
  <c r="D57" i="36"/>
  <c r="D56" i="36"/>
  <c r="D55" i="36"/>
  <c r="C52" i="36"/>
  <c r="B52" i="36"/>
  <c r="D52" i="36" s="1"/>
  <c r="D51" i="36"/>
  <c r="D50" i="36"/>
  <c r="D49" i="36"/>
  <c r="D48" i="36"/>
  <c r="D47" i="36"/>
  <c r="C44" i="36"/>
  <c r="B44" i="36"/>
  <c r="D44" i="36" s="1"/>
  <c r="D43" i="36"/>
  <c r="D42" i="36"/>
  <c r="D41" i="36"/>
  <c r="D38" i="36"/>
  <c r="D37" i="36"/>
  <c r="D36" i="36"/>
  <c r="D35" i="36"/>
  <c r="D34" i="36"/>
  <c r="D32" i="36"/>
  <c r="C28" i="36"/>
  <c r="B28" i="36"/>
  <c r="D28" i="36" s="1"/>
  <c r="C26" i="36"/>
  <c r="C29" i="36" s="1"/>
  <c r="B26" i="36"/>
  <c r="B29" i="36" s="1"/>
  <c r="D25" i="36"/>
  <c r="D24" i="36"/>
  <c r="D23" i="36"/>
  <c r="D20" i="36"/>
  <c r="C18" i="36"/>
  <c r="B18" i="36"/>
  <c r="D18" i="36" s="1"/>
  <c r="D17" i="36"/>
  <c r="D16" i="36"/>
  <c r="D15" i="36"/>
  <c r="D14" i="36"/>
  <c r="D13" i="36"/>
  <c r="C10" i="36"/>
  <c r="B10" i="36"/>
  <c r="D10" i="36" s="1"/>
  <c r="D9" i="36"/>
  <c r="D8" i="36"/>
  <c r="D7" i="36"/>
  <c r="D6" i="36"/>
  <c r="D5" i="36"/>
  <c r="C76" i="35"/>
  <c r="B76" i="35"/>
  <c r="D74" i="35"/>
  <c r="D73" i="35"/>
  <c r="D72" i="35"/>
  <c r="D71" i="35"/>
  <c r="D70" i="35"/>
  <c r="D69" i="35"/>
  <c r="D68" i="35"/>
  <c r="D67" i="35"/>
  <c r="D66" i="35"/>
  <c r="C62" i="35"/>
  <c r="B62" i="35"/>
  <c r="D62" i="35" s="1"/>
  <c r="D61" i="35"/>
  <c r="D60" i="35"/>
  <c r="D59" i="35"/>
  <c r="D58" i="35"/>
  <c r="D57" i="35"/>
  <c r="D56" i="35"/>
  <c r="D55" i="35"/>
  <c r="C52" i="35"/>
  <c r="B52" i="35"/>
  <c r="D52" i="35" s="1"/>
  <c r="D51" i="35"/>
  <c r="D50" i="35"/>
  <c r="D49" i="35"/>
  <c r="D48" i="35"/>
  <c r="D47" i="35"/>
  <c r="D43" i="35"/>
  <c r="D38" i="35"/>
  <c r="D37" i="35"/>
  <c r="D36" i="35"/>
  <c r="D35" i="35"/>
  <c r="D34" i="35"/>
  <c r="D32" i="35"/>
  <c r="D29" i="35"/>
  <c r="D28" i="35"/>
  <c r="C26" i="35"/>
  <c r="B26" i="35"/>
  <c r="D26" i="35" s="1"/>
  <c r="D25" i="35"/>
  <c r="D24" i="35"/>
  <c r="D23" i="35"/>
  <c r="D20" i="35"/>
  <c r="C18" i="35"/>
  <c r="B18" i="35"/>
  <c r="D17" i="35"/>
  <c r="D16" i="35"/>
  <c r="D15" i="35"/>
  <c r="D14" i="35"/>
  <c r="D13" i="35"/>
  <c r="C10" i="35"/>
  <c r="B10" i="35"/>
  <c r="D10" i="35" s="1"/>
  <c r="D9" i="35"/>
  <c r="D8" i="35"/>
  <c r="D7" i="35"/>
  <c r="D6" i="35"/>
  <c r="D5" i="35"/>
  <c r="D2" i="35"/>
  <c r="C76" i="34"/>
  <c r="B76" i="34"/>
  <c r="D75" i="34"/>
  <c r="D74" i="34"/>
  <c r="D73" i="34"/>
  <c r="D72" i="34"/>
  <c r="D71" i="34"/>
  <c r="D70" i="34"/>
  <c r="D69" i="34"/>
  <c r="D68" i="34"/>
  <c r="D67" i="34"/>
  <c r="D66" i="34"/>
  <c r="D65" i="34"/>
  <c r="C62" i="34"/>
  <c r="B62" i="34"/>
  <c r="D62" i="34" s="1"/>
  <c r="D61" i="34"/>
  <c r="D60" i="34"/>
  <c r="D59" i="34"/>
  <c r="D58" i="34"/>
  <c r="D57" i="34"/>
  <c r="D56" i="34"/>
  <c r="D55" i="34"/>
  <c r="C52" i="34"/>
  <c r="B52" i="34"/>
  <c r="D52" i="34" s="1"/>
  <c r="D51" i="34"/>
  <c r="D50" i="34"/>
  <c r="D49" i="34"/>
  <c r="D48" i="34"/>
  <c r="D47" i="34"/>
  <c r="C44" i="34"/>
  <c r="B44" i="34"/>
  <c r="D44" i="34" s="1"/>
  <c r="D43" i="34"/>
  <c r="D42" i="34"/>
  <c r="D41" i="34"/>
  <c r="D38" i="34"/>
  <c r="D37" i="34"/>
  <c r="D36" i="34"/>
  <c r="D35" i="34"/>
  <c r="D34" i="34"/>
  <c r="D33" i="34"/>
  <c r="D32" i="34"/>
  <c r="D29" i="34"/>
  <c r="D28" i="34"/>
  <c r="C26" i="34"/>
  <c r="B26" i="34"/>
  <c r="D25" i="34"/>
  <c r="D24" i="34"/>
  <c r="D23" i="34"/>
  <c r="C18" i="34"/>
  <c r="B18" i="34"/>
  <c r="D17" i="34"/>
  <c r="D16" i="34"/>
  <c r="D15" i="34"/>
  <c r="D14" i="34"/>
  <c r="D13" i="34"/>
  <c r="C10" i="34"/>
  <c r="B10" i="34"/>
  <c r="D10" i="34" s="1"/>
  <c r="D9" i="34"/>
  <c r="D8" i="34"/>
  <c r="D7" i="34"/>
  <c r="D6" i="34"/>
  <c r="D5" i="34"/>
  <c r="D2" i="34"/>
  <c r="C80" i="26"/>
  <c r="B80" i="26"/>
  <c r="D79" i="26"/>
  <c r="D78" i="26"/>
  <c r="D77" i="26"/>
  <c r="D76" i="26"/>
  <c r="D75" i="26"/>
  <c r="D74" i="26"/>
  <c r="D73" i="26"/>
  <c r="D72" i="26"/>
  <c r="D71" i="26"/>
  <c r="D70" i="26"/>
  <c r="D69" i="26"/>
  <c r="C54" i="26"/>
  <c r="B54" i="26"/>
  <c r="D53" i="26"/>
  <c r="D52" i="26"/>
  <c r="D51" i="26"/>
  <c r="D50" i="26"/>
  <c r="C46" i="26"/>
  <c r="B46" i="26"/>
  <c r="D46" i="26" s="1"/>
  <c r="D45" i="26"/>
  <c r="D44" i="26"/>
  <c r="D43" i="26"/>
  <c r="D42" i="26"/>
  <c r="D39" i="26"/>
  <c r="D38" i="26"/>
  <c r="D37" i="26"/>
  <c r="D36" i="26"/>
  <c r="D35" i="26"/>
  <c r="D34" i="26"/>
  <c r="D33" i="26"/>
  <c r="D30" i="26"/>
  <c r="C29" i="26"/>
  <c r="B29" i="26"/>
  <c r="C27" i="26"/>
  <c r="B27" i="26"/>
  <c r="D27" i="26" s="1"/>
  <c r="D26" i="26"/>
  <c r="D25" i="26"/>
  <c r="D24" i="26"/>
  <c r="C19" i="26"/>
  <c r="B19" i="26"/>
  <c r="D19" i="26" s="1"/>
  <c r="D18" i="26"/>
  <c r="D17" i="26"/>
  <c r="D16" i="26"/>
  <c r="D15" i="26"/>
  <c r="D14" i="26"/>
  <c r="C11" i="26"/>
  <c r="B11" i="26"/>
  <c r="D10" i="26"/>
  <c r="D9" i="26"/>
  <c r="D8" i="26"/>
  <c r="D7" i="26"/>
  <c r="D6" i="26"/>
  <c r="D62" i="36" l="1"/>
  <c r="D11" i="26"/>
  <c r="D54" i="26"/>
  <c r="C20" i="34"/>
  <c r="D18" i="34"/>
  <c r="D76" i="34"/>
  <c r="D29" i="26"/>
  <c r="D29" i="36"/>
  <c r="B20" i="34"/>
  <c r="D20" i="34" s="1"/>
  <c r="C21" i="26"/>
  <c r="D76" i="35"/>
  <c r="D80" i="26"/>
  <c r="D26" i="34"/>
  <c r="D18" i="35"/>
  <c r="D26" i="36"/>
  <c r="B21" i="26"/>
  <c r="D21" i="26" s="1"/>
  <c r="C75" i="33" l="1"/>
  <c r="B75" i="33"/>
  <c r="D75" i="33" s="1"/>
  <c r="D74" i="33"/>
  <c r="D73" i="33"/>
  <c r="D72" i="33"/>
  <c r="D71" i="33"/>
  <c r="D70" i="33"/>
  <c r="D69" i="33"/>
  <c r="D68" i="33"/>
  <c r="D67" i="33"/>
  <c r="D66" i="33"/>
  <c r="D65" i="33"/>
  <c r="D64" i="33"/>
  <c r="C61" i="33"/>
  <c r="B61" i="33"/>
  <c r="D60" i="33"/>
  <c r="D59" i="33"/>
  <c r="D58" i="33"/>
  <c r="D57" i="33"/>
  <c r="D56" i="33"/>
  <c r="D55" i="33"/>
  <c r="D54" i="33"/>
  <c r="C51" i="33"/>
  <c r="B51" i="33"/>
  <c r="D51" i="33" s="1"/>
  <c r="D50" i="33"/>
  <c r="D49" i="33"/>
  <c r="D48" i="33"/>
  <c r="D47" i="33"/>
  <c r="D44" i="33"/>
  <c r="C44" i="33"/>
  <c r="B44" i="33"/>
  <c r="D37" i="33"/>
  <c r="D36" i="33"/>
  <c r="D35" i="33"/>
  <c r="D34" i="33"/>
  <c r="D29" i="33"/>
  <c r="D28" i="33"/>
  <c r="C26" i="33"/>
  <c r="B26" i="33"/>
  <c r="D26" i="33" s="1"/>
  <c r="D25" i="33"/>
  <c r="D24" i="33"/>
  <c r="D23" i="33"/>
  <c r="C18" i="33"/>
  <c r="B18" i="33"/>
  <c r="B20" i="33" s="1"/>
  <c r="D17" i="33"/>
  <c r="D16" i="33"/>
  <c r="D15" i="33"/>
  <c r="D14" i="33"/>
  <c r="D13" i="33"/>
  <c r="C10" i="33"/>
  <c r="B10" i="33"/>
  <c r="D9" i="33"/>
  <c r="D8" i="33"/>
  <c r="D7" i="33"/>
  <c r="D6" i="33"/>
  <c r="D5" i="33"/>
  <c r="D2" i="33"/>
  <c r="C76" i="32"/>
  <c r="B76" i="32"/>
  <c r="D76" i="32" s="1"/>
  <c r="D75" i="32"/>
  <c r="D74" i="32"/>
  <c r="D73" i="32"/>
  <c r="D72" i="32"/>
  <c r="D71" i="32"/>
  <c r="D70" i="32"/>
  <c r="D69" i="32"/>
  <c r="D68" i="32"/>
  <c r="D67" i="32"/>
  <c r="D66" i="32"/>
  <c r="D65" i="32"/>
  <c r="C62" i="32"/>
  <c r="D62" i="32" s="1"/>
  <c r="B62" i="32"/>
  <c r="D61" i="32"/>
  <c r="D60" i="32"/>
  <c r="D59" i="32"/>
  <c r="D58" i="32"/>
  <c r="D57" i="32"/>
  <c r="D56" i="32"/>
  <c r="D55" i="32"/>
  <c r="C52" i="32"/>
  <c r="B52" i="32"/>
  <c r="D52" i="32" s="1"/>
  <c r="D51" i="32"/>
  <c r="D50" i="32"/>
  <c r="D49" i="32"/>
  <c r="D48" i="32"/>
  <c r="C45" i="32"/>
  <c r="B45" i="32"/>
  <c r="D45" i="32" s="1"/>
  <c r="D44" i="32"/>
  <c r="D43" i="32"/>
  <c r="D41" i="32"/>
  <c r="D38" i="32"/>
  <c r="D37" i="32"/>
  <c r="D36" i="32"/>
  <c r="D35" i="32"/>
  <c r="D34" i="32"/>
  <c r="D33" i="32"/>
  <c r="D32" i="32"/>
  <c r="D29" i="32"/>
  <c r="D28" i="32"/>
  <c r="C26" i="32"/>
  <c r="B26" i="32"/>
  <c r="D26" i="32" s="1"/>
  <c r="D25" i="32"/>
  <c r="D24" i="32"/>
  <c r="D23" i="32"/>
  <c r="D20" i="32"/>
  <c r="C18" i="32"/>
  <c r="B18" i="32"/>
  <c r="D17" i="32"/>
  <c r="D18" i="32" s="1"/>
  <c r="C10" i="32"/>
  <c r="B10" i="32"/>
  <c r="D10" i="32" s="1"/>
  <c r="D9" i="32"/>
  <c r="D8" i="32"/>
  <c r="D7" i="32"/>
  <c r="D6" i="32"/>
  <c r="D5" i="32"/>
  <c r="D2" i="32"/>
  <c r="C78" i="31"/>
  <c r="B78" i="31"/>
  <c r="D78" i="31" s="1"/>
  <c r="D77" i="31"/>
  <c r="D76" i="31"/>
  <c r="D75" i="31"/>
  <c r="D74" i="31"/>
  <c r="D73" i="31"/>
  <c r="D72" i="31"/>
  <c r="D71" i="31"/>
  <c r="D70" i="31"/>
  <c r="D69" i="31"/>
  <c r="D68" i="31"/>
  <c r="D67" i="31"/>
  <c r="C64" i="31"/>
  <c r="B64" i="31"/>
  <c r="D63" i="31"/>
  <c r="D62" i="31"/>
  <c r="D61" i="31"/>
  <c r="D60" i="31"/>
  <c r="D59" i="31"/>
  <c r="D58" i="31"/>
  <c r="D57" i="31"/>
  <c r="D56" i="31"/>
  <c r="D55" i="31"/>
  <c r="C52" i="31"/>
  <c r="B52" i="31"/>
  <c r="D51" i="31"/>
  <c r="D50" i="31"/>
  <c r="D49" i="31"/>
  <c r="D48" i="31"/>
  <c r="C45" i="31"/>
  <c r="B45" i="31"/>
  <c r="D45" i="31" s="1"/>
  <c r="D44" i="31"/>
  <c r="D43" i="31"/>
  <c r="D42" i="31"/>
  <c r="D41" i="31"/>
  <c r="D38" i="31"/>
  <c r="D37" i="31"/>
  <c r="D36" i="31"/>
  <c r="D35" i="31"/>
  <c r="D34" i="31"/>
  <c r="D33" i="31"/>
  <c r="D32" i="31"/>
  <c r="D29" i="31"/>
  <c r="D28" i="31"/>
  <c r="D26" i="31"/>
  <c r="D25" i="31"/>
  <c r="D24" i="31"/>
  <c r="D23" i="31"/>
  <c r="C18" i="31"/>
  <c r="D18" i="31" s="1"/>
  <c r="B18" i="31"/>
  <c r="D17" i="31"/>
  <c r="D16" i="31"/>
  <c r="D15" i="31"/>
  <c r="D14" i="31"/>
  <c r="D13" i="31"/>
  <c r="C10" i="31"/>
  <c r="B10" i="31"/>
  <c r="D10" i="31" s="1"/>
  <c r="D9" i="31"/>
  <c r="D8" i="31"/>
  <c r="D7" i="31"/>
  <c r="D6" i="31"/>
  <c r="D5" i="31"/>
  <c r="D2" i="31"/>
  <c r="C79" i="30"/>
  <c r="B79" i="30"/>
  <c r="D79" i="30" s="1"/>
  <c r="D78" i="30"/>
  <c r="D77" i="30"/>
  <c r="D76" i="30"/>
  <c r="D75" i="30"/>
  <c r="D74" i="30"/>
  <c r="D73" i="30"/>
  <c r="D72" i="30"/>
  <c r="D71" i="30"/>
  <c r="D70" i="30"/>
  <c r="D69" i="30"/>
  <c r="D68" i="30"/>
  <c r="C65" i="30"/>
  <c r="B65" i="30"/>
  <c r="D64" i="30"/>
  <c r="D63" i="30"/>
  <c r="D62" i="30"/>
  <c r="D61" i="30"/>
  <c r="D60" i="30"/>
  <c r="D59" i="30"/>
  <c r="D58" i="30"/>
  <c r="D57" i="30"/>
  <c r="D56" i="30"/>
  <c r="C53" i="30"/>
  <c r="B53" i="30"/>
  <c r="D52" i="30"/>
  <c r="D51" i="30"/>
  <c r="D50" i="30"/>
  <c r="D49" i="30"/>
  <c r="C45" i="30"/>
  <c r="B45" i="30"/>
  <c r="D45" i="30" s="1"/>
  <c r="D44" i="30"/>
  <c r="D43" i="30"/>
  <c r="D42" i="30"/>
  <c r="D41" i="30"/>
  <c r="D38" i="30"/>
  <c r="D37" i="30"/>
  <c r="D36" i="30"/>
  <c r="D35" i="30"/>
  <c r="D34" i="30"/>
  <c r="D33" i="30"/>
  <c r="D32" i="30"/>
  <c r="D29" i="30"/>
  <c r="D28" i="30"/>
  <c r="D26" i="30"/>
  <c r="D25" i="30"/>
  <c r="D24" i="30"/>
  <c r="D23" i="30"/>
  <c r="C18" i="30"/>
  <c r="B18" i="30"/>
  <c r="D18" i="30" s="1"/>
  <c r="D17" i="30"/>
  <c r="D16" i="30"/>
  <c r="D15" i="30"/>
  <c r="D14" i="30"/>
  <c r="D13" i="30"/>
  <c r="C10" i="30"/>
  <c r="C20" i="30" s="1"/>
  <c r="B10" i="30"/>
  <c r="D9" i="30"/>
  <c r="D8" i="30"/>
  <c r="D7" i="30"/>
  <c r="D6" i="30"/>
  <c r="D5" i="30"/>
  <c r="C20" i="31" l="1"/>
  <c r="D18" i="33"/>
  <c r="D64" i="31"/>
  <c r="D65" i="30"/>
  <c r="D10" i="33"/>
  <c r="D10" i="30"/>
  <c r="D52" i="31"/>
  <c r="B20" i="30"/>
  <c r="D20" i="30" s="1"/>
  <c r="D53" i="30"/>
  <c r="D61" i="33"/>
  <c r="C20" i="33"/>
  <c r="D20" i="33" s="1"/>
  <c r="B20" i="31"/>
  <c r="D20" i="31" s="1"/>
  <c r="C81" i="28"/>
  <c r="B81" i="28"/>
  <c r="D81" i="28" s="1"/>
  <c r="D80" i="28"/>
  <c r="D79" i="28"/>
  <c r="D78" i="28"/>
  <c r="D77" i="28"/>
  <c r="D76" i="28"/>
  <c r="D75" i="28"/>
  <c r="D74" i="28"/>
  <c r="D73" i="28"/>
  <c r="D72" i="28"/>
  <c r="D71" i="28"/>
  <c r="D70" i="28"/>
  <c r="C67" i="28"/>
  <c r="B67" i="28"/>
  <c r="D66" i="28"/>
  <c r="D65" i="28"/>
  <c r="D64" i="28"/>
  <c r="D63" i="28"/>
  <c r="D62" i="28"/>
  <c r="D61" i="28"/>
  <c r="D60" i="28"/>
  <c r="D59" i="28"/>
  <c r="D58" i="28"/>
  <c r="C55" i="28"/>
  <c r="B55" i="28"/>
  <c r="D55" i="28" s="1"/>
  <c r="D54" i="28"/>
  <c r="D53" i="28"/>
  <c r="D52" i="28"/>
  <c r="D51" i="28"/>
  <c r="C47" i="28"/>
  <c r="D47" i="28" s="1"/>
  <c r="B47" i="28"/>
  <c r="D46" i="28"/>
  <c r="D45" i="28"/>
  <c r="D44" i="28"/>
  <c r="D43" i="28"/>
  <c r="D40" i="28"/>
  <c r="D39" i="28"/>
  <c r="D38" i="28"/>
  <c r="D37" i="28"/>
  <c r="D36" i="28"/>
  <c r="D35" i="28"/>
  <c r="D34" i="28"/>
  <c r="D31" i="28"/>
  <c r="D30" i="28"/>
  <c r="C28" i="28"/>
  <c r="B28" i="28"/>
  <c r="D28" i="28" s="1"/>
  <c r="D27" i="28"/>
  <c r="D26" i="28"/>
  <c r="D25" i="28"/>
  <c r="D24" i="28"/>
  <c r="C19" i="28"/>
  <c r="B19" i="28"/>
  <c r="D18" i="28"/>
  <c r="D17" i="28"/>
  <c r="D16" i="28"/>
  <c r="D15" i="28"/>
  <c r="D14" i="28"/>
  <c r="C11" i="28"/>
  <c r="C21" i="28" s="1"/>
  <c r="B11" i="28"/>
  <c r="D11" i="28" s="1"/>
  <c r="D10" i="28"/>
  <c r="D9" i="28"/>
  <c r="D8" i="28"/>
  <c r="D7" i="28"/>
  <c r="D6" i="28"/>
  <c r="D3" i="28"/>
  <c r="B21" i="28" l="1"/>
  <c r="D21" i="28" s="1"/>
  <c r="D67" i="28"/>
  <c r="D19" i="28"/>
  <c r="C80" i="27"/>
  <c r="B80" i="27"/>
  <c r="D80" i="27" s="1"/>
  <c r="D79" i="27"/>
  <c r="D78" i="27"/>
  <c r="D77" i="27"/>
  <c r="D76" i="27"/>
  <c r="D75" i="27"/>
  <c r="D74" i="27"/>
  <c r="D73" i="27"/>
  <c r="D72" i="27"/>
  <c r="D71" i="27"/>
  <c r="D70" i="27"/>
  <c r="D69" i="27"/>
  <c r="C66" i="27"/>
  <c r="B66" i="27"/>
  <c r="D66" i="27" s="1"/>
  <c r="D65" i="27"/>
  <c r="D64" i="27"/>
  <c r="D63" i="27"/>
  <c r="D62" i="27"/>
  <c r="D61" i="27"/>
  <c r="D60" i="27"/>
  <c r="D59" i="27"/>
  <c r="D58" i="27"/>
  <c r="D57" i="27"/>
  <c r="C54" i="27"/>
  <c r="B54" i="27"/>
  <c r="D54" i="27" s="1"/>
  <c r="D53" i="27"/>
  <c r="D52" i="27"/>
  <c r="D51" i="27"/>
  <c r="D50" i="27"/>
  <c r="C46" i="27"/>
  <c r="B46" i="27"/>
  <c r="D46" i="27" s="1"/>
  <c r="D45" i="27"/>
  <c r="D44" i="27"/>
  <c r="D43" i="27"/>
  <c r="D42" i="27"/>
  <c r="D39" i="27"/>
  <c r="D38" i="27"/>
  <c r="D37" i="27"/>
  <c r="D36" i="27"/>
  <c r="D35" i="27"/>
  <c r="D34" i="27"/>
  <c r="D33" i="27"/>
  <c r="D30" i="27"/>
  <c r="D29" i="27"/>
  <c r="C27" i="27"/>
  <c r="B27" i="27"/>
  <c r="D27" i="27" s="1"/>
  <c r="D26" i="27"/>
  <c r="D25" i="27"/>
  <c r="D24" i="27"/>
  <c r="C19" i="27"/>
  <c r="B19" i="27"/>
  <c r="D18" i="27"/>
  <c r="D17" i="27"/>
  <c r="D16" i="27"/>
  <c r="D15" i="27"/>
  <c r="D14" i="27"/>
  <c r="C11" i="27"/>
  <c r="B11" i="27"/>
  <c r="D10" i="27"/>
  <c r="D9" i="27"/>
  <c r="D8" i="27"/>
  <c r="D7" i="27"/>
  <c r="D6" i="27"/>
  <c r="D3" i="27"/>
  <c r="B21" i="27" l="1"/>
  <c r="D19" i="27"/>
  <c r="D11" i="27"/>
  <c r="C21" i="27"/>
  <c r="D21" i="27" s="1"/>
  <c r="C81" i="25" l="1"/>
  <c r="B81" i="25"/>
  <c r="D81" i="25" s="1"/>
  <c r="D80" i="25"/>
  <c r="D79" i="25"/>
  <c r="D78" i="25"/>
  <c r="D77" i="25"/>
  <c r="D76" i="25"/>
  <c r="D75" i="25"/>
  <c r="D74" i="25"/>
  <c r="D73" i="25"/>
  <c r="D72" i="25"/>
  <c r="D71" i="25"/>
  <c r="D70" i="25"/>
  <c r="C67" i="25"/>
  <c r="D67" i="25" s="1"/>
  <c r="B67" i="25"/>
  <c r="D66" i="25"/>
  <c r="D65" i="25"/>
  <c r="D64" i="25"/>
  <c r="D63" i="25"/>
  <c r="D62" i="25"/>
  <c r="D61" i="25"/>
  <c r="D60" i="25"/>
  <c r="D59" i="25"/>
  <c r="D58" i="25"/>
  <c r="C55" i="25"/>
  <c r="B55" i="25"/>
  <c r="D54" i="25"/>
  <c r="D53" i="25"/>
  <c r="D52" i="25"/>
  <c r="D51" i="25"/>
  <c r="C47" i="25"/>
  <c r="B47" i="25"/>
  <c r="D46" i="25"/>
  <c r="D45" i="25"/>
  <c r="D44" i="25"/>
  <c r="D43" i="25"/>
  <c r="D40" i="25"/>
  <c r="D39" i="25"/>
  <c r="D38" i="25"/>
  <c r="D37" i="25"/>
  <c r="D36" i="25"/>
  <c r="D35" i="25"/>
  <c r="D34" i="25"/>
  <c r="D31" i="25"/>
  <c r="D30" i="25"/>
  <c r="C28" i="25"/>
  <c r="B28" i="25"/>
  <c r="D28" i="25" s="1"/>
  <c r="D27" i="25"/>
  <c r="D26" i="25"/>
  <c r="D25" i="25"/>
  <c r="D24" i="25"/>
  <c r="C19" i="25"/>
  <c r="B19" i="25"/>
  <c r="D18" i="25"/>
  <c r="D17" i="25"/>
  <c r="D16" i="25"/>
  <c r="D15" i="25"/>
  <c r="D14" i="25"/>
  <c r="C11" i="25"/>
  <c r="C21" i="25" s="1"/>
  <c r="B11" i="25"/>
  <c r="D10" i="25"/>
  <c r="D9" i="25"/>
  <c r="D8" i="25"/>
  <c r="D7" i="25"/>
  <c r="D6" i="25"/>
  <c r="D3" i="25"/>
  <c r="B21" i="25" l="1"/>
  <c r="D47" i="25"/>
  <c r="D21" i="25"/>
  <c r="D11" i="25"/>
  <c r="D55" i="25"/>
  <c r="D19" i="25"/>
  <c r="C44" i="21" l="1"/>
  <c r="B44" i="21"/>
  <c r="D44" i="21" s="1"/>
  <c r="D43" i="21"/>
  <c r="D42" i="21"/>
  <c r="D41" i="21"/>
  <c r="D33" i="21"/>
  <c r="C32" i="21"/>
  <c r="C36" i="21" s="1"/>
  <c r="B32" i="21"/>
  <c r="B34" i="21" s="1"/>
  <c r="C28" i="21"/>
  <c r="B28" i="21"/>
  <c r="D28" i="21" s="1"/>
  <c r="C26" i="21"/>
  <c r="C29" i="21" s="1"/>
  <c r="B26" i="21"/>
  <c r="D26" i="21" s="1"/>
  <c r="D25" i="21"/>
  <c r="D24" i="21"/>
  <c r="D23" i="21"/>
  <c r="C18" i="21"/>
  <c r="B18" i="21"/>
  <c r="D18" i="21" s="1"/>
  <c r="D17" i="21"/>
  <c r="D16" i="21"/>
  <c r="D15" i="21"/>
  <c r="D14" i="21"/>
  <c r="D13" i="21"/>
  <c r="C10" i="21"/>
  <c r="B10" i="21"/>
  <c r="D9" i="21"/>
  <c r="D8" i="21"/>
  <c r="D7" i="21"/>
  <c r="D6" i="21"/>
  <c r="D5" i="21"/>
  <c r="D10" i="21" s="1"/>
  <c r="D2" i="21"/>
  <c r="D66" i="20"/>
  <c r="D65" i="20"/>
  <c r="C62" i="20"/>
  <c r="B62" i="20"/>
  <c r="D62" i="20" s="1"/>
  <c r="D61" i="20"/>
  <c r="D60" i="20"/>
  <c r="D59" i="20"/>
  <c r="D58" i="20"/>
  <c r="D57" i="20"/>
  <c r="D56" i="20"/>
  <c r="D55" i="20"/>
  <c r="C52" i="20"/>
  <c r="B52" i="20"/>
  <c r="D51" i="20"/>
  <c r="D50" i="20"/>
  <c r="D49" i="20"/>
  <c r="D48" i="20"/>
  <c r="D47" i="20"/>
  <c r="C44" i="20"/>
  <c r="B44" i="20"/>
  <c r="D44" i="20" s="1"/>
  <c r="D43" i="20"/>
  <c r="D42" i="20"/>
  <c r="D41" i="20"/>
  <c r="D38" i="20"/>
  <c r="D37" i="20"/>
  <c r="D36" i="20"/>
  <c r="D35" i="20"/>
  <c r="D34" i="20"/>
  <c r="D33" i="20"/>
  <c r="D32" i="20"/>
  <c r="D29" i="20"/>
  <c r="D28" i="20"/>
  <c r="C26" i="20"/>
  <c r="B26" i="20"/>
  <c r="D26" i="20" s="1"/>
  <c r="D25" i="20"/>
  <c r="D24" i="20"/>
  <c r="D23" i="20"/>
  <c r="C18" i="20"/>
  <c r="B18" i="20"/>
  <c r="D18" i="20" s="1"/>
  <c r="D17" i="20"/>
  <c r="D16" i="20"/>
  <c r="D15" i="20"/>
  <c r="D14" i="20"/>
  <c r="D13" i="20"/>
  <c r="C10" i="20"/>
  <c r="B10" i="20"/>
  <c r="D8" i="20"/>
  <c r="D7" i="20"/>
  <c r="D6" i="20"/>
  <c r="D5" i="20"/>
  <c r="D2" i="20"/>
  <c r="C62" i="19"/>
  <c r="B62" i="19"/>
  <c r="D62" i="19" s="1"/>
  <c r="D61" i="19"/>
  <c r="D60" i="19"/>
  <c r="D59" i="19"/>
  <c r="D58" i="19"/>
  <c r="D57" i="19"/>
  <c r="D56" i="19"/>
  <c r="D55" i="19"/>
  <c r="C52" i="19"/>
  <c r="B52" i="19"/>
  <c r="D51" i="19"/>
  <c r="D50" i="19"/>
  <c r="D49" i="19"/>
  <c r="D48" i="19"/>
  <c r="D47" i="19"/>
  <c r="D29" i="19"/>
  <c r="D28" i="19"/>
  <c r="D23" i="19"/>
  <c r="C18" i="19"/>
  <c r="B18" i="19"/>
  <c r="D17" i="19"/>
  <c r="D16" i="19"/>
  <c r="D15" i="19"/>
  <c r="D14" i="19"/>
  <c r="D13" i="19"/>
  <c r="D18" i="19" s="1"/>
  <c r="C10" i="19"/>
  <c r="B10" i="19"/>
  <c r="D7" i="19"/>
  <c r="D6" i="19"/>
  <c r="D5" i="19"/>
  <c r="D10" i="19" s="1"/>
  <c r="D2" i="19"/>
  <c r="C61" i="18"/>
  <c r="B61" i="18"/>
  <c r="D60" i="18"/>
  <c r="D59" i="18"/>
  <c r="D58" i="18"/>
  <c r="D57" i="18"/>
  <c r="D56" i="18"/>
  <c r="D55" i="18"/>
  <c r="D54" i="18"/>
  <c r="C51" i="18"/>
  <c r="B51" i="18"/>
  <c r="D51" i="18" s="1"/>
  <c r="D50" i="18"/>
  <c r="D49" i="18"/>
  <c r="D48" i="18"/>
  <c r="D47" i="18"/>
  <c r="C44" i="18"/>
  <c r="B44" i="18"/>
  <c r="D44" i="18" s="1"/>
  <c r="D43" i="18"/>
  <c r="D42" i="18"/>
  <c r="D41" i="18"/>
  <c r="D38" i="18"/>
  <c r="D37" i="18"/>
  <c r="D36" i="18"/>
  <c r="D35" i="18"/>
  <c r="D34" i="18"/>
  <c r="D33" i="18"/>
  <c r="D32" i="18"/>
  <c r="D29" i="18"/>
  <c r="D28" i="18"/>
  <c r="C26" i="18"/>
  <c r="B26" i="18"/>
  <c r="D26" i="18" s="1"/>
  <c r="D25" i="18"/>
  <c r="D24" i="18"/>
  <c r="D23" i="18"/>
  <c r="D20" i="18"/>
  <c r="C18" i="18"/>
  <c r="B18" i="18"/>
  <c r="D18" i="18" s="1"/>
  <c r="D17" i="18"/>
  <c r="D16" i="18"/>
  <c r="D15" i="18"/>
  <c r="D14" i="18"/>
  <c r="D13" i="18"/>
  <c r="C10" i="18"/>
  <c r="B10" i="18"/>
  <c r="D9" i="18"/>
  <c r="D8" i="18"/>
  <c r="D7" i="18"/>
  <c r="D6" i="18"/>
  <c r="D5" i="18"/>
  <c r="C61" i="17"/>
  <c r="B61" i="17"/>
  <c r="D60" i="17"/>
  <c r="D59" i="17"/>
  <c r="D58" i="17"/>
  <c r="D57" i="17"/>
  <c r="D56" i="17"/>
  <c r="D55" i="17"/>
  <c r="D54" i="17"/>
  <c r="C51" i="17"/>
  <c r="B51" i="17"/>
  <c r="D51" i="17" s="1"/>
  <c r="D50" i="17"/>
  <c r="D49" i="17"/>
  <c r="D48" i="17"/>
  <c r="D47" i="17"/>
  <c r="C44" i="17"/>
  <c r="B44" i="17"/>
  <c r="D44" i="17" s="1"/>
  <c r="D43" i="17"/>
  <c r="D42" i="17"/>
  <c r="D41" i="17"/>
  <c r="D38" i="17"/>
  <c r="D37" i="17"/>
  <c r="D36" i="17"/>
  <c r="D35" i="17"/>
  <c r="D34" i="17"/>
  <c r="D32" i="17"/>
  <c r="D29" i="17"/>
  <c r="D28" i="17"/>
  <c r="D26" i="17"/>
  <c r="D25" i="17"/>
  <c r="D24" i="17"/>
  <c r="D23" i="17"/>
  <c r="D20" i="17"/>
  <c r="C18" i="17"/>
  <c r="B18" i="17"/>
  <c r="D18" i="17" s="1"/>
  <c r="D17" i="17"/>
  <c r="D16" i="17"/>
  <c r="D15" i="17"/>
  <c r="D14" i="17"/>
  <c r="D13" i="17"/>
  <c r="C10" i="17"/>
  <c r="B10" i="17"/>
  <c r="D10" i="17" s="1"/>
  <c r="D9" i="17"/>
  <c r="D8" i="17"/>
  <c r="D7" i="17"/>
  <c r="D6" i="17"/>
  <c r="D5" i="17"/>
  <c r="C61" i="16"/>
  <c r="B61" i="16"/>
  <c r="D61" i="16" s="1"/>
  <c r="D60" i="16"/>
  <c r="D59" i="16"/>
  <c r="D58" i="16"/>
  <c r="D57" i="16"/>
  <c r="D56" i="16"/>
  <c r="D55" i="16"/>
  <c r="D54" i="16"/>
  <c r="C51" i="16"/>
  <c r="B51" i="16"/>
  <c r="D51" i="16" s="1"/>
  <c r="D50" i="16"/>
  <c r="D49" i="16"/>
  <c r="D48" i="16"/>
  <c r="D47" i="16"/>
  <c r="C44" i="16"/>
  <c r="B44" i="16"/>
  <c r="D44" i="16" s="1"/>
  <c r="D43" i="16"/>
  <c r="D42" i="16"/>
  <c r="D41" i="16"/>
  <c r="D38" i="16"/>
  <c r="D37" i="16"/>
  <c r="D36" i="16"/>
  <c r="D34" i="16"/>
  <c r="D32" i="16"/>
  <c r="D29" i="16"/>
  <c r="D28" i="16"/>
  <c r="D26" i="16"/>
  <c r="D25" i="16"/>
  <c r="D24" i="16"/>
  <c r="D23" i="16"/>
  <c r="C18" i="16"/>
  <c r="B18" i="16"/>
  <c r="D17" i="16"/>
  <c r="D16" i="16"/>
  <c r="D15" i="16"/>
  <c r="D14" i="16"/>
  <c r="D13" i="16"/>
  <c r="C10" i="16"/>
  <c r="B10" i="16"/>
  <c r="D9" i="16"/>
  <c r="D8" i="16"/>
  <c r="D7" i="16"/>
  <c r="D6" i="16"/>
  <c r="D5" i="16"/>
  <c r="C63" i="15"/>
  <c r="B63" i="15"/>
  <c r="D63" i="15" s="1"/>
  <c r="D62" i="15"/>
  <c r="D61" i="15"/>
  <c r="D60" i="15"/>
  <c r="D59" i="15"/>
  <c r="D58" i="15"/>
  <c r="D57" i="15"/>
  <c r="D56" i="15"/>
  <c r="D55" i="15"/>
  <c r="D54" i="15"/>
  <c r="C51" i="15"/>
  <c r="B51" i="15"/>
  <c r="D51" i="15" s="1"/>
  <c r="D50" i="15"/>
  <c r="D49" i="15"/>
  <c r="D48" i="15"/>
  <c r="D47" i="15"/>
  <c r="D44" i="15"/>
  <c r="D43" i="15"/>
  <c r="D42" i="15"/>
  <c r="D41" i="15"/>
  <c r="D38" i="15"/>
  <c r="D37" i="15"/>
  <c r="D36" i="15"/>
  <c r="D35" i="15"/>
  <c r="D34" i="15"/>
  <c r="D33" i="15"/>
  <c r="D32" i="15"/>
  <c r="D29" i="15"/>
  <c r="D28" i="15"/>
  <c r="D24" i="15"/>
  <c r="D23" i="15"/>
  <c r="C18" i="15"/>
  <c r="B18" i="15"/>
  <c r="D17" i="15"/>
  <c r="D16" i="15"/>
  <c r="D15" i="15"/>
  <c r="D14" i="15"/>
  <c r="D13" i="15"/>
  <c r="C10" i="15"/>
  <c r="B10" i="15"/>
  <c r="D9" i="15"/>
  <c r="D8" i="15"/>
  <c r="D7" i="15"/>
  <c r="D6" i="15"/>
  <c r="D5" i="15"/>
  <c r="D61" i="18" l="1"/>
  <c r="B29" i="21"/>
  <c r="D29" i="21" s="1"/>
  <c r="D61" i="17"/>
  <c r="D10" i="16"/>
  <c r="C20" i="15"/>
  <c r="D52" i="19"/>
  <c r="B20" i="15"/>
  <c r="B35" i="21"/>
  <c r="B37" i="21"/>
  <c r="D10" i="18"/>
  <c r="D10" i="15"/>
  <c r="B36" i="21"/>
  <c r="D10" i="20"/>
  <c r="B20" i="16"/>
  <c r="D52" i="20"/>
  <c r="B38" i="21"/>
  <c r="D36" i="21"/>
  <c r="D32" i="21"/>
  <c r="C34" i="21"/>
  <c r="D34" i="21" s="1"/>
  <c r="D18" i="16"/>
  <c r="D20" i="16" s="1"/>
  <c r="C20" i="16"/>
  <c r="D18" i="15"/>
  <c r="D20" i="15" s="1"/>
  <c r="C63" i="14"/>
  <c r="B63" i="14"/>
  <c r="D62" i="14"/>
  <c r="D61" i="14"/>
  <c r="D60" i="14"/>
  <c r="D59" i="14"/>
  <c r="D58" i="14"/>
  <c r="D57" i="14"/>
  <c r="D56" i="14"/>
  <c r="D55" i="14"/>
  <c r="D54" i="14"/>
  <c r="C51" i="14"/>
  <c r="B51" i="14"/>
  <c r="D51" i="14" s="1"/>
  <c r="D50" i="14"/>
  <c r="D49" i="14"/>
  <c r="D48" i="14"/>
  <c r="D47" i="14"/>
  <c r="D44" i="14"/>
  <c r="D43" i="14"/>
  <c r="D42" i="14"/>
  <c r="D41" i="14"/>
  <c r="D38" i="14"/>
  <c r="D37" i="14"/>
  <c r="D36" i="14"/>
  <c r="D35" i="14"/>
  <c r="D34" i="14"/>
  <c r="D33" i="14"/>
  <c r="D32" i="14"/>
  <c r="D29" i="14"/>
  <c r="D28" i="14"/>
  <c r="D24" i="14"/>
  <c r="D23" i="14"/>
  <c r="C18" i="14"/>
  <c r="B18" i="14"/>
  <c r="D18" i="14" s="1"/>
  <c r="D17" i="14"/>
  <c r="D16" i="14"/>
  <c r="D15" i="14"/>
  <c r="D14" i="14"/>
  <c r="D13" i="14"/>
  <c r="C10" i="14"/>
  <c r="C20" i="14" s="1"/>
  <c r="B10" i="14"/>
  <c r="B20" i="14" s="1"/>
  <c r="D9" i="14"/>
  <c r="D8" i="14"/>
  <c r="D7" i="14"/>
  <c r="D6" i="14"/>
  <c r="D5" i="14"/>
  <c r="D63" i="14" l="1"/>
  <c r="C35" i="21"/>
  <c r="C37" i="21"/>
  <c r="D37" i="21" s="1"/>
  <c r="D10" i="14"/>
  <c r="D20" i="14" s="1"/>
  <c r="C38" i="21" l="1"/>
  <c r="D38" i="21" s="1"/>
  <c r="D35" i="21"/>
  <c r="C67" i="13"/>
  <c r="B67" i="13"/>
  <c r="D67" i="13" s="1"/>
  <c r="D66" i="13"/>
  <c r="D65" i="13"/>
  <c r="D64" i="13"/>
  <c r="D63" i="13"/>
  <c r="D62" i="13"/>
  <c r="D61" i="13"/>
  <c r="D60" i="13"/>
  <c r="D59" i="13"/>
  <c r="D58" i="13"/>
  <c r="C55" i="13"/>
  <c r="B55" i="13"/>
  <c r="D55" i="13" s="1"/>
  <c r="D54" i="13"/>
  <c r="D53" i="13"/>
  <c r="D52" i="13"/>
  <c r="D51" i="13"/>
  <c r="C47" i="13"/>
  <c r="B47" i="13"/>
  <c r="D47" i="13" s="1"/>
  <c r="D46" i="13"/>
  <c r="D45" i="13"/>
  <c r="D44" i="13"/>
  <c r="D43" i="13"/>
  <c r="D40" i="13"/>
  <c r="C39" i="13"/>
  <c r="B39" i="13"/>
  <c r="D39" i="13" s="1"/>
  <c r="D38" i="13"/>
  <c r="D37" i="13"/>
  <c r="D36" i="13"/>
  <c r="D35" i="13"/>
  <c r="D34" i="13"/>
  <c r="D31" i="13"/>
  <c r="D30" i="13"/>
  <c r="C28" i="13"/>
  <c r="B28" i="13"/>
  <c r="D28" i="13" s="1"/>
  <c r="D27" i="13"/>
  <c r="D26" i="13"/>
  <c r="D25" i="13"/>
  <c r="D24" i="13"/>
  <c r="C19" i="13"/>
  <c r="C21" i="13" s="1"/>
  <c r="B19" i="13"/>
  <c r="B21" i="13" s="1"/>
  <c r="D21" i="13" s="1"/>
  <c r="D18" i="13"/>
  <c r="D17" i="13"/>
  <c r="D16" i="13"/>
  <c r="D15" i="13"/>
  <c r="D14" i="13"/>
  <c r="C11" i="13"/>
  <c r="B11" i="13"/>
  <c r="D11" i="13" s="1"/>
  <c r="D10" i="13"/>
  <c r="D9" i="13"/>
  <c r="D8" i="13"/>
  <c r="D7" i="13"/>
  <c r="D6" i="13"/>
  <c r="D3" i="13"/>
  <c r="D19" i="13" l="1"/>
  <c r="C67" i="12"/>
  <c r="B67" i="12"/>
  <c r="D67" i="12" s="1"/>
  <c r="D66" i="12"/>
  <c r="D65" i="12"/>
  <c r="D64" i="12"/>
  <c r="D63" i="12"/>
  <c r="D62" i="12"/>
  <c r="D61" i="12"/>
  <c r="D60" i="12"/>
  <c r="D59" i="12"/>
  <c r="D58" i="12"/>
  <c r="C55" i="12"/>
  <c r="B55" i="12"/>
  <c r="D54" i="12"/>
  <c r="D53" i="12"/>
  <c r="D52" i="12"/>
  <c r="D51" i="12"/>
  <c r="C47" i="12"/>
  <c r="B47" i="12"/>
  <c r="D46" i="12"/>
  <c r="D45" i="12"/>
  <c r="D44" i="12"/>
  <c r="D43" i="12"/>
  <c r="D40" i="12"/>
  <c r="D39" i="12"/>
  <c r="D38" i="12"/>
  <c r="D37" i="12"/>
  <c r="D36" i="12"/>
  <c r="D35" i="12"/>
  <c r="D34" i="12"/>
  <c r="D31" i="12"/>
  <c r="D30" i="12"/>
  <c r="C28" i="12"/>
  <c r="B28" i="12"/>
  <c r="D28" i="12" s="1"/>
  <c r="D27" i="12"/>
  <c r="D26" i="12"/>
  <c r="D25" i="12"/>
  <c r="D24" i="12"/>
  <c r="C19" i="12"/>
  <c r="B19" i="12"/>
  <c r="D19" i="12" s="1"/>
  <c r="D18" i="12"/>
  <c r="D17" i="12"/>
  <c r="D16" i="12"/>
  <c r="D15" i="12"/>
  <c r="D14" i="12"/>
  <c r="C11" i="12"/>
  <c r="B11" i="12"/>
  <c r="D11" i="12" s="1"/>
  <c r="D10" i="12"/>
  <c r="D9" i="12"/>
  <c r="D8" i="12"/>
  <c r="D7" i="12"/>
  <c r="D6" i="12"/>
  <c r="D3" i="12"/>
  <c r="D55" i="12" l="1"/>
  <c r="C21" i="12"/>
  <c r="B21" i="12"/>
  <c r="D21" i="12" s="1"/>
  <c r="D47" i="12"/>
  <c r="C67" i="11"/>
  <c r="B67" i="11"/>
  <c r="D67" i="11" s="1"/>
  <c r="D66" i="11"/>
  <c r="D65" i="11"/>
  <c r="D64" i="11"/>
  <c r="D63" i="11"/>
  <c r="D62" i="11"/>
  <c r="D61" i="11"/>
  <c r="D60" i="11"/>
  <c r="D59" i="11"/>
  <c r="D58" i="11"/>
  <c r="C55" i="11"/>
  <c r="B55" i="11"/>
  <c r="D55" i="11" s="1"/>
  <c r="D54" i="11"/>
  <c r="D53" i="11"/>
  <c r="D52" i="11"/>
  <c r="D51" i="11"/>
  <c r="C47" i="11"/>
  <c r="B47" i="11"/>
  <c r="D46" i="11"/>
  <c r="D45" i="11"/>
  <c r="D44" i="11"/>
  <c r="D43" i="11"/>
  <c r="D40" i="11"/>
  <c r="D39" i="11"/>
  <c r="D38" i="11"/>
  <c r="D37" i="11"/>
  <c r="D36" i="11"/>
  <c r="D35" i="11"/>
  <c r="D34" i="11"/>
  <c r="D31" i="11"/>
  <c r="D30" i="11"/>
  <c r="C28" i="11"/>
  <c r="B28" i="11"/>
  <c r="D28" i="11" s="1"/>
  <c r="D27" i="11"/>
  <c r="D26" i="11"/>
  <c r="D25" i="11"/>
  <c r="D24" i="11"/>
  <c r="C19" i="11"/>
  <c r="C21" i="11" s="1"/>
  <c r="B19" i="11"/>
  <c r="D19" i="11" s="1"/>
  <c r="D18" i="11"/>
  <c r="D17" i="11"/>
  <c r="D16" i="11"/>
  <c r="D15" i="11"/>
  <c r="D14" i="11"/>
  <c r="C11" i="11"/>
  <c r="B11" i="11"/>
  <c r="D11" i="11" s="1"/>
  <c r="D10" i="11"/>
  <c r="D9" i="11"/>
  <c r="D8" i="11"/>
  <c r="D7" i="11"/>
  <c r="D6" i="11"/>
  <c r="D3" i="11"/>
  <c r="D47" i="11" l="1"/>
  <c r="B21" i="11"/>
  <c r="D21" i="11" s="1"/>
  <c r="C67" i="10"/>
  <c r="B67" i="10"/>
  <c r="D67" i="10" s="1"/>
  <c r="D66" i="10"/>
  <c r="D65" i="10"/>
  <c r="D64" i="10"/>
  <c r="D63" i="10"/>
  <c r="D62" i="10"/>
  <c r="D61" i="10"/>
  <c r="D60" i="10"/>
  <c r="D59" i="10"/>
  <c r="D58" i="10"/>
  <c r="C55" i="10"/>
  <c r="B55" i="10"/>
  <c r="D55" i="10" s="1"/>
  <c r="D54" i="10"/>
  <c r="D53" i="10"/>
  <c r="D52" i="10"/>
  <c r="D51" i="10"/>
  <c r="C47" i="10"/>
  <c r="B47" i="10"/>
  <c r="D46" i="10"/>
  <c r="D45" i="10"/>
  <c r="D44" i="10"/>
  <c r="D43" i="10"/>
  <c r="D40" i="10"/>
  <c r="D39" i="10"/>
  <c r="D38" i="10"/>
  <c r="D37" i="10"/>
  <c r="D36" i="10"/>
  <c r="D35" i="10"/>
  <c r="D34" i="10"/>
  <c r="D31" i="10"/>
  <c r="D30" i="10"/>
  <c r="C28" i="10"/>
  <c r="B28" i="10"/>
  <c r="D28" i="10" s="1"/>
  <c r="D27" i="10"/>
  <c r="D26" i="10"/>
  <c r="D25" i="10"/>
  <c r="D24" i="10"/>
  <c r="C19" i="10"/>
  <c r="C21" i="10" s="1"/>
  <c r="B19" i="10"/>
  <c r="D19" i="10" s="1"/>
  <c r="D18" i="10"/>
  <c r="D17" i="10"/>
  <c r="D16" i="10"/>
  <c r="D15" i="10"/>
  <c r="D14" i="10"/>
  <c r="C11" i="10"/>
  <c r="B11" i="10"/>
  <c r="D11" i="10" s="1"/>
  <c r="D10" i="10"/>
  <c r="D9" i="10"/>
  <c r="D8" i="10"/>
  <c r="D7" i="10"/>
  <c r="D6" i="10"/>
  <c r="D3" i="10"/>
  <c r="B21" i="10" l="1"/>
  <c r="D21" i="10"/>
  <c r="D47" i="10"/>
  <c r="C81" i="9"/>
  <c r="B81" i="9"/>
  <c r="D81" i="9" s="1"/>
  <c r="D80" i="9"/>
  <c r="D79" i="9"/>
  <c r="D78" i="9"/>
  <c r="D77" i="9"/>
  <c r="D76" i="9"/>
  <c r="D75" i="9"/>
  <c r="D74" i="9"/>
  <c r="D73" i="9"/>
  <c r="D72" i="9"/>
  <c r="D71" i="9"/>
  <c r="D70" i="9"/>
  <c r="C67" i="9"/>
  <c r="B67" i="9"/>
  <c r="D67" i="9" s="1"/>
  <c r="D66" i="9"/>
  <c r="D65" i="9"/>
  <c r="D64" i="9"/>
  <c r="D63" i="9"/>
  <c r="D62" i="9"/>
  <c r="D61" i="9"/>
  <c r="D60" i="9"/>
  <c r="D59" i="9"/>
  <c r="D58" i="9"/>
  <c r="C55" i="9"/>
  <c r="B55" i="9"/>
  <c r="D55" i="9" s="1"/>
  <c r="D54" i="9"/>
  <c r="D53" i="9"/>
  <c r="D52" i="9"/>
  <c r="D51" i="9"/>
  <c r="D47" i="9"/>
  <c r="D46" i="9"/>
  <c r="D45" i="9"/>
  <c r="D44" i="9"/>
  <c r="D43" i="9"/>
  <c r="D40" i="9"/>
  <c r="D39" i="9"/>
  <c r="D38" i="9"/>
  <c r="D37" i="9"/>
  <c r="D36" i="9"/>
  <c r="D35" i="9"/>
  <c r="D34" i="9"/>
  <c r="D31" i="9"/>
  <c r="D30" i="9"/>
  <c r="C28" i="9"/>
  <c r="D28" i="9" s="1"/>
  <c r="B28" i="9"/>
  <c r="D27" i="9"/>
  <c r="D26" i="9"/>
  <c r="D25" i="9"/>
  <c r="D24" i="9"/>
  <c r="C19" i="9"/>
  <c r="B19" i="9"/>
  <c r="D18" i="9"/>
  <c r="D17" i="9"/>
  <c r="D16" i="9"/>
  <c r="D15" i="9"/>
  <c r="D14" i="9"/>
  <c r="C11" i="9"/>
  <c r="B11" i="9"/>
  <c r="D11" i="9" s="1"/>
  <c r="D10" i="9"/>
  <c r="D9" i="9"/>
  <c r="D8" i="9"/>
  <c r="D7" i="9"/>
  <c r="D6" i="9"/>
  <c r="D3" i="9"/>
  <c r="C21" i="9" l="1"/>
  <c r="B21" i="9"/>
  <c r="D21" i="9" s="1"/>
  <c r="D19" i="9"/>
  <c r="P144" i="6" l="1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Q144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D145" i="6"/>
  <c r="C145" i="6"/>
  <c r="B145" i="6"/>
  <c r="Q145" i="6"/>
  <c r="K12" i="7" l="1"/>
  <c r="K8" i="7"/>
  <c r="L12" i="7" l="1"/>
  <c r="L8" i="7"/>
  <c r="D70" i="4" l="1"/>
  <c r="C67" i="4"/>
  <c r="D67" i="4" s="1"/>
  <c r="B67" i="4"/>
  <c r="D66" i="4"/>
  <c r="D65" i="4"/>
  <c r="D64" i="4"/>
  <c r="D63" i="4"/>
  <c r="D62" i="4"/>
  <c r="D61" i="4"/>
  <c r="D60" i="4"/>
  <c r="D59" i="4"/>
  <c r="D58" i="4"/>
  <c r="C55" i="4"/>
  <c r="B55" i="4"/>
  <c r="D54" i="4"/>
  <c r="D53" i="4"/>
  <c r="D52" i="4"/>
  <c r="D51" i="4"/>
  <c r="C47" i="4"/>
  <c r="B47" i="4"/>
  <c r="D47" i="4" s="1"/>
  <c r="D46" i="4"/>
  <c r="D45" i="4"/>
  <c r="D44" i="4"/>
  <c r="D43" i="4"/>
  <c r="D39" i="4"/>
  <c r="D37" i="4"/>
  <c r="D36" i="4"/>
  <c r="D35" i="4"/>
  <c r="D34" i="4"/>
  <c r="D31" i="4"/>
  <c r="D30" i="4"/>
  <c r="C28" i="4"/>
  <c r="B28" i="4"/>
  <c r="D28" i="4" s="1"/>
  <c r="D27" i="4"/>
  <c r="D26" i="4"/>
  <c r="D25" i="4"/>
  <c r="D24" i="4"/>
  <c r="C19" i="4"/>
  <c r="B19" i="4"/>
  <c r="D19" i="4" s="1"/>
  <c r="D18" i="4"/>
  <c r="D17" i="4"/>
  <c r="D16" i="4"/>
  <c r="D15" i="4"/>
  <c r="D14" i="4"/>
  <c r="C11" i="4"/>
  <c r="C21" i="4" s="1"/>
  <c r="B11" i="4"/>
  <c r="D10" i="4"/>
  <c r="D9" i="4"/>
  <c r="D8" i="4"/>
  <c r="D7" i="4"/>
  <c r="D6" i="4"/>
  <c r="D3" i="4"/>
  <c r="B21" i="4" l="1"/>
  <c r="D21" i="4" s="1"/>
  <c r="D11" i="4"/>
  <c r="D55" i="4"/>
  <c r="D84" i="3"/>
  <c r="C81" i="3"/>
  <c r="B81" i="3"/>
  <c r="D81" i="3" s="1"/>
  <c r="D80" i="3"/>
  <c r="D79" i="3"/>
  <c r="D78" i="3"/>
  <c r="D77" i="3"/>
  <c r="D76" i="3"/>
  <c r="D75" i="3"/>
  <c r="D74" i="3"/>
  <c r="D73" i="3"/>
  <c r="D72" i="3"/>
  <c r="D71" i="3"/>
  <c r="D70" i="3"/>
  <c r="B67" i="3"/>
  <c r="D67" i="3" s="1"/>
  <c r="D66" i="3"/>
  <c r="D65" i="3"/>
  <c r="D64" i="3"/>
  <c r="D63" i="3"/>
  <c r="D62" i="3"/>
  <c r="D61" i="3"/>
  <c r="D60" i="3"/>
  <c r="D59" i="3"/>
  <c r="D58" i="3"/>
  <c r="C55" i="3"/>
  <c r="B55" i="3"/>
  <c r="D54" i="3"/>
  <c r="D53" i="3"/>
  <c r="D52" i="3"/>
  <c r="D51" i="3"/>
  <c r="D46" i="3"/>
  <c r="D45" i="3"/>
  <c r="D44" i="3"/>
  <c r="D43" i="3"/>
  <c r="D40" i="3"/>
  <c r="D39" i="3"/>
  <c r="D38" i="3"/>
  <c r="D37" i="3"/>
  <c r="D36" i="3"/>
  <c r="D35" i="3"/>
  <c r="D34" i="3"/>
  <c r="D31" i="3"/>
  <c r="C30" i="3"/>
  <c r="B30" i="3"/>
  <c r="D30" i="3" s="1"/>
  <c r="C28" i="3"/>
  <c r="B28" i="3"/>
  <c r="D27" i="3"/>
  <c r="D26" i="3"/>
  <c r="D25" i="3"/>
  <c r="D24" i="3"/>
  <c r="C19" i="3"/>
  <c r="B19" i="3"/>
  <c r="D18" i="3"/>
  <c r="D17" i="3"/>
  <c r="D16" i="3"/>
  <c r="D15" i="3"/>
  <c r="D14" i="3"/>
  <c r="C11" i="3"/>
  <c r="B11" i="3"/>
  <c r="D11" i="3" s="1"/>
  <c r="D10" i="3"/>
  <c r="D9" i="3"/>
  <c r="D8" i="3"/>
  <c r="D7" i="3"/>
  <c r="D6" i="3"/>
  <c r="B21" i="3" l="1"/>
  <c r="D28" i="3"/>
  <c r="D55" i="3"/>
  <c r="D19" i="3"/>
  <c r="C21" i="3"/>
  <c r="D21" i="3" s="1"/>
  <c r="D71" i="2" l="1"/>
  <c r="C68" i="2"/>
  <c r="D68" i="2" s="1"/>
  <c r="B68" i="2"/>
  <c r="D67" i="2"/>
  <c r="D66" i="2"/>
  <c r="D65" i="2"/>
  <c r="D64" i="2"/>
  <c r="D63" i="2"/>
  <c r="D62" i="2"/>
  <c r="D61" i="2"/>
  <c r="D60" i="2"/>
  <c r="D59" i="2"/>
  <c r="C56" i="2"/>
  <c r="B56" i="2"/>
  <c r="D55" i="2"/>
  <c r="D54" i="2"/>
  <c r="D53" i="2"/>
  <c r="D52" i="2"/>
  <c r="C48" i="2"/>
  <c r="B48" i="2"/>
  <c r="D48" i="2" s="1"/>
  <c r="D47" i="2"/>
  <c r="D46" i="2"/>
  <c r="D45" i="2"/>
  <c r="D44" i="2"/>
  <c r="C41" i="2"/>
  <c r="B41" i="2"/>
  <c r="C40" i="2"/>
  <c r="B40" i="2"/>
  <c r="C39" i="2"/>
  <c r="B39" i="2"/>
  <c r="D38" i="2"/>
  <c r="D37" i="2"/>
  <c r="D36" i="2"/>
  <c r="D35" i="2"/>
  <c r="D32" i="2"/>
  <c r="D31" i="2"/>
  <c r="D30" i="2"/>
  <c r="C28" i="2"/>
  <c r="B28" i="2"/>
  <c r="D27" i="2"/>
  <c r="D26" i="2"/>
  <c r="D25" i="2"/>
  <c r="D24" i="2"/>
  <c r="C19" i="2"/>
  <c r="B19" i="2"/>
  <c r="D19" i="2" s="1"/>
  <c r="D18" i="2"/>
  <c r="D17" i="2"/>
  <c r="D16" i="2"/>
  <c r="D15" i="2"/>
  <c r="D14" i="2"/>
  <c r="C11" i="2"/>
  <c r="B11" i="2"/>
  <c r="D10" i="2"/>
  <c r="D9" i="2"/>
  <c r="D8" i="2"/>
  <c r="D7" i="2"/>
  <c r="D6" i="2"/>
  <c r="D3" i="2"/>
  <c r="D41" i="2" l="1"/>
  <c r="D40" i="2"/>
  <c r="D39" i="2"/>
  <c r="B21" i="2"/>
  <c r="D28" i="2"/>
  <c r="C21" i="2"/>
  <c r="D56" i="2"/>
  <c r="D21" i="2"/>
  <c r="D11" i="2"/>
  <c r="D85" i="1" l="1"/>
  <c r="C82" i="1"/>
  <c r="B82" i="1"/>
  <c r="D82" i="1" s="1"/>
  <c r="D81" i="1"/>
  <c r="D80" i="1"/>
  <c r="D79" i="1"/>
  <c r="D78" i="1"/>
  <c r="D77" i="1"/>
  <c r="D76" i="1"/>
  <c r="D75" i="1"/>
  <c r="D74" i="1"/>
  <c r="D73" i="1"/>
  <c r="D72" i="1"/>
  <c r="D71" i="1"/>
  <c r="C68" i="1"/>
  <c r="B68" i="1"/>
  <c r="D68" i="1" s="1"/>
  <c r="D67" i="1"/>
  <c r="D66" i="1"/>
  <c r="D65" i="1"/>
  <c r="D64" i="1"/>
  <c r="D63" i="1"/>
  <c r="D62" i="1"/>
  <c r="D61" i="1"/>
  <c r="D60" i="1"/>
  <c r="D59" i="1"/>
  <c r="C56" i="1"/>
  <c r="B56" i="1"/>
  <c r="D56" i="1" s="1"/>
  <c r="D55" i="1"/>
  <c r="D54" i="1"/>
  <c r="D53" i="1"/>
  <c r="D52" i="1"/>
  <c r="C48" i="1"/>
  <c r="B48" i="1"/>
  <c r="D47" i="1"/>
  <c r="D46" i="1"/>
  <c r="D45" i="1"/>
  <c r="D44" i="1"/>
  <c r="D38" i="1"/>
  <c r="D37" i="1"/>
  <c r="D36" i="1"/>
  <c r="D35" i="1"/>
  <c r="D32" i="1"/>
  <c r="D31" i="1"/>
  <c r="D30" i="1"/>
  <c r="C28" i="1"/>
  <c r="B28" i="1"/>
  <c r="D28" i="1" s="1"/>
  <c r="D27" i="1"/>
  <c r="D26" i="1"/>
  <c r="D25" i="1"/>
  <c r="D24" i="1"/>
  <c r="C19" i="1"/>
  <c r="B19" i="1"/>
  <c r="D18" i="1"/>
  <c r="D17" i="1"/>
  <c r="D16" i="1"/>
  <c r="D15" i="1"/>
  <c r="D14" i="1"/>
  <c r="C11" i="1"/>
  <c r="C21" i="1" s="1"/>
  <c r="B11" i="1"/>
  <c r="D10" i="1"/>
  <c r="D9" i="1"/>
  <c r="D8" i="1"/>
  <c r="D7" i="1"/>
  <c r="D6" i="1"/>
  <c r="B21" i="1" l="1"/>
  <c r="D21" i="1"/>
  <c r="D11" i="1"/>
  <c r="D48" i="1"/>
  <c r="D19" i="1"/>
</calcChain>
</file>

<file path=xl/sharedStrings.xml><?xml version="1.0" encoding="utf-8"?>
<sst xmlns="http://schemas.openxmlformats.org/spreadsheetml/2006/main" count="3011" uniqueCount="655">
  <si>
    <t>UNDERGRADUATE STUDENT ENROLLMENT STATISTICS</t>
  </si>
  <si>
    <t>Data as of September 18, 2018</t>
  </si>
  <si>
    <t>Women</t>
  </si>
  <si>
    <t>Men</t>
  </si>
  <si>
    <t>Total</t>
  </si>
  <si>
    <t>Degree-Seeking Enrollment from SP18</t>
  </si>
  <si>
    <t>Deductions</t>
  </si>
  <si>
    <t>Withdrawals &amp; Leaves</t>
  </si>
  <si>
    <r>
      <t xml:space="preserve">May &amp; Summer Graduates </t>
    </r>
    <r>
      <rPr>
        <sz val="8"/>
        <rFont val="Calibri"/>
        <family val="2"/>
        <scheme val="minor"/>
      </rPr>
      <t>(@CMC in SP18)</t>
    </r>
  </si>
  <si>
    <t>Suspensions &amp; Dismissals</t>
  </si>
  <si>
    <t>Deceased</t>
  </si>
  <si>
    <t>Dual Degree Program</t>
  </si>
  <si>
    <t>Total Deductions</t>
  </si>
  <si>
    <t>Additions</t>
  </si>
  <si>
    <t>Readmits</t>
  </si>
  <si>
    <t>Sophomore Transfers</t>
  </si>
  <si>
    <t>Junior Transfers</t>
  </si>
  <si>
    <t>Total Additions</t>
  </si>
  <si>
    <t>Total Degree-Seekers FA18</t>
  </si>
  <si>
    <t>Counts</t>
  </si>
  <si>
    <t>Students on Washington Semester (DC)</t>
  </si>
  <si>
    <t>Students in Silicon Valley (SV)</t>
  </si>
  <si>
    <t>Students on Study Abroad</t>
  </si>
  <si>
    <t>Students on other Exchange</t>
  </si>
  <si>
    <t>Students on Off-Campus Study</t>
  </si>
  <si>
    <t>Total Degree-Seekers in Claremont, DC, &amp; SV</t>
  </si>
  <si>
    <t>Total Degree-Seekers in Claremont</t>
  </si>
  <si>
    <t>Total Degree-Seekers living on-campus</t>
  </si>
  <si>
    <t>Degree-Seeking FTE Information</t>
  </si>
  <si>
    <t>Total Full-Time Students</t>
  </si>
  <si>
    <t>Total Part-Time Students (in Claremont)</t>
  </si>
  <si>
    <t>Full-Time Students in Claremont, DC, &amp; SV</t>
  </si>
  <si>
    <t>Full-Time Students in Claremont</t>
  </si>
  <si>
    <t>Total FTE</t>
  </si>
  <si>
    <t>In-Claremont, DC, &amp; SV FTE</t>
  </si>
  <si>
    <t>In-Claremont-Only FTE</t>
  </si>
  <si>
    <t>Non-Degree-Seeking Students FA18</t>
  </si>
  <si>
    <t>High School &amp; Other Visitors</t>
  </si>
  <si>
    <t>Post-Bac Students</t>
  </si>
  <si>
    <t>Visiting Exchange Students</t>
  </si>
  <si>
    <t>Language Residents</t>
  </si>
  <si>
    <t>Total Non-Degree Students</t>
  </si>
  <si>
    <t>Total Non-Degree Student FTE</t>
  </si>
  <si>
    <r>
      <t xml:space="preserve">Fall 2018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</si>
  <si>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Sophomores (Class of 2021)</t>
  </si>
  <si>
    <t>Juniors (Class of 2020)</t>
  </si>
  <si>
    <t>Seniors (Class of 2019)</t>
  </si>
  <si>
    <t>Ethnic Identity (IPEDS definition - Degree-Seekers)</t>
  </si>
  <si>
    <t>American Indian or Alaska Native</t>
  </si>
  <si>
    <t xml:space="preserve">Asian </t>
  </si>
  <si>
    <t>Black or African American</t>
  </si>
  <si>
    <t>Hispanic</t>
  </si>
  <si>
    <t>Native Hawaiian or Other Pacific Islander</t>
  </si>
  <si>
    <t>Non-citizen</t>
  </si>
  <si>
    <t>Race and Ethnicity unknown</t>
  </si>
  <si>
    <t>Two or more races</t>
  </si>
  <si>
    <t>White</t>
  </si>
  <si>
    <t>Age Distribution (Degree-Seekers including OCS)</t>
  </si>
  <si>
    <t>17 and under</t>
  </si>
  <si>
    <t>26-30</t>
  </si>
  <si>
    <t>30+</t>
  </si>
  <si>
    <t>Other Counts</t>
  </si>
  <si>
    <t>Students Receiving VA Benefits</t>
  </si>
  <si>
    <t>Data as of January 30, 2018</t>
  </si>
  <si>
    <t>Degree-Seeking Enrollment from FA17</t>
  </si>
  <si>
    <r>
      <t xml:space="preserve">December Graduates </t>
    </r>
    <r>
      <rPr>
        <sz val="8"/>
        <rFont val="Calibri"/>
        <family val="2"/>
        <scheme val="minor"/>
      </rPr>
      <t>(@CMC in FA17)</t>
    </r>
  </si>
  <si>
    <t>Sophomore Transfers (Class of 2020)</t>
  </si>
  <si>
    <t>Junior Transfers (Class of 2019)</t>
  </si>
  <si>
    <t>Total Degree-Seekers SP18</t>
  </si>
  <si>
    <t>Students on Exchange Programs</t>
  </si>
  <si>
    <t>Total Degree-Seekers Off Campus</t>
  </si>
  <si>
    <t>Non-Degree-Seeking Students SP18</t>
  </si>
  <si>
    <r>
      <t xml:space="preserve">Spring 2018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</si>
  <si>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First-years  (Class of 2021)</t>
  </si>
  <si>
    <t>Sophomores (Class of 2020)</t>
  </si>
  <si>
    <t>Juniors (Class of 2019)</t>
  </si>
  <si>
    <t>Seniors (Class of 2018)</t>
  </si>
  <si>
    <t>Data as of September 12, 2017</t>
  </si>
  <si>
    <t>Degree-Seeking Enrollment from SP17</t>
  </si>
  <si>
    <r>
      <t xml:space="preserve">May &amp; September Graduates </t>
    </r>
    <r>
      <rPr>
        <sz val="8"/>
        <rFont val="Calibri"/>
        <family val="2"/>
        <scheme val="minor"/>
      </rPr>
      <t>(@CMC in SP17)</t>
    </r>
  </si>
  <si>
    <t>Total Degree-Seekers FA17</t>
  </si>
  <si>
    <t>Non-Degree-Seeking Students FA17</t>
  </si>
  <si>
    <r>
      <t xml:space="preserve">Fall 2017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</si>
  <si>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Data as of January 31, 2017</t>
  </si>
  <si>
    <t>Degree-Seeking Enrollment from FA16</t>
  </si>
  <si>
    <r>
      <t xml:space="preserve">December Graduates </t>
    </r>
    <r>
      <rPr>
        <sz val="8"/>
        <rFont val="Calibri"/>
        <family val="2"/>
        <scheme val="minor"/>
      </rPr>
      <t>(@CMC in FA16)</t>
    </r>
  </si>
  <si>
    <t>Sophomore Transfers (Class of 2019)</t>
  </si>
  <si>
    <t>Junior Transfers (Class of 2018)</t>
  </si>
  <si>
    <t>Total Degree-Seekers SP17</t>
  </si>
  <si>
    <t>Non-Degree-Seeking Students SP17</t>
  </si>
  <si>
    <r>
      <t xml:space="preserve">Spring 2017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</si>
  <si>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First-years  (Class of 2020)</t>
  </si>
  <si>
    <t>Sophomores (Class of 2019)</t>
  </si>
  <si>
    <t>Juniors (Class of 2018)</t>
  </si>
  <si>
    <t>Seniors (Class of 2017)</t>
  </si>
  <si>
    <t>Total Full Time</t>
  </si>
  <si>
    <t>Total Part Time</t>
  </si>
  <si>
    <t>Full Time Students in Claremont</t>
  </si>
  <si>
    <t>New First Years</t>
  </si>
  <si>
    <t>Transfers</t>
  </si>
  <si>
    <t>Sophomores</t>
  </si>
  <si>
    <t>Juniors</t>
  </si>
  <si>
    <t>Seniors</t>
  </si>
  <si>
    <t>IPEDS Ethnicity</t>
  </si>
  <si>
    <t>Counts by Class (Degree Seeking Only)</t>
  </si>
  <si>
    <t>Fall</t>
  </si>
  <si>
    <t>Counts by Semester and Gender</t>
  </si>
  <si>
    <t>Spring</t>
  </si>
  <si>
    <t>Male</t>
  </si>
  <si>
    <t>Female</t>
  </si>
  <si>
    <t>Total Degree Seekers in Claremont</t>
  </si>
  <si>
    <t>CA Total</t>
  </si>
  <si>
    <t>AK</t>
  </si>
  <si>
    <t>AL</t>
  </si>
  <si>
    <t>AR</t>
  </si>
  <si>
    <t>AZ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</si>
  <si>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</si>
  <si>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</si>
  <si>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</si>
  <si>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</si>
  <si>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</si>
  <si>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</si>
  <si>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</si>
  <si>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</si>
  <si>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</si>
  <si>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</si>
  <si>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</si>
  <si>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</si>
  <si>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</si>
  <si>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</si>
  <si>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</si>
  <si>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</si>
  <si>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</si>
  <si>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</si>
  <si>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</si>
  <si>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</si>
  <si>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</si>
  <si>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</si>
  <si>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</si>
  <si>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NE</t>
  </si>
  <si>
    <t>NH</t>
  </si>
  <si>
    <t>NJ</t>
  </si>
  <si>
    <t>NM</t>
  </si>
  <si>
    <t>NV</t>
  </si>
  <si>
    <t>NY</t>
  </si>
  <si>
    <t>OH</t>
  </si>
  <si>
    <t>OR</t>
  </si>
  <si>
    <t>PA</t>
  </si>
  <si>
    <t>SC</t>
  </si>
  <si>
    <t>TN</t>
  </si>
  <si>
    <t>TX</t>
  </si>
  <si>
    <t>UT</t>
  </si>
  <si>
    <t>VA</t>
  </si>
  <si>
    <t>VT</t>
  </si>
  <si>
    <t>WA</t>
  </si>
  <si>
    <t>WI</t>
  </si>
  <si>
    <t>WY</t>
  </si>
  <si>
    <t>Total Students Non-US Country Permanent Address</t>
  </si>
  <si>
    <t>AP</t>
  </si>
  <si>
    <t>OK</t>
  </si>
  <si>
    <t>PR</t>
  </si>
  <si>
    <t>SD</t>
  </si>
  <si>
    <t>States</t>
  </si>
  <si>
    <t>FA18</t>
  </si>
  <si>
    <t>FA17</t>
  </si>
  <si>
    <t>FA16</t>
  </si>
  <si>
    <t>FA15</t>
  </si>
  <si>
    <t>FA14</t>
  </si>
  <si>
    <t>FA13</t>
  </si>
  <si>
    <t>FA12</t>
  </si>
  <si>
    <t>FA11</t>
  </si>
  <si>
    <t>FA10</t>
  </si>
  <si>
    <t>FA09</t>
  </si>
  <si>
    <t>FA08</t>
  </si>
  <si>
    <t>FA07</t>
  </si>
  <si>
    <t>FA06</t>
  </si>
  <si>
    <t>FA05</t>
  </si>
  <si>
    <t>FA04</t>
  </si>
  <si>
    <t>FA03</t>
  </si>
  <si>
    <t xml:space="preserve">Northern CA </t>
  </si>
  <si>
    <t xml:space="preserve">Central CA  </t>
  </si>
  <si>
    <t xml:space="preserve">Southern CA </t>
  </si>
  <si>
    <t>AE</t>
  </si>
  <si>
    <t xml:space="preserve">ND             </t>
  </si>
  <si>
    <t>RI</t>
  </si>
  <si>
    <t xml:space="preserve">VI             </t>
  </si>
  <si>
    <t>WV</t>
  </si>
  <si>
    <t>Out-of-State Total</t>
  </si>
  <si>
    <t>Total Students with US Permanent Address</t>
  </si>
  <si>
    <t># Unique Foreign Countries</t>
  </si>
  <si>
    <t>Data as of September 13, 2016</t>
  </si>
  <si>
    <t>Degree-Seeking Enrollment from SP16</t>
  </si>
  <si>
    <r>
      <t xml:space="preserve">May &amp; August Graduates </t>
    </r>
    <r>
      <rPr>
        <sz val="8"/>
        <rFont val="Calibri"/>
        <family val="2"/>
        <scheme val="minor"/>
      </rPr>
      <t>(@CMC in SP16)</t>
    </r>
  </si>
  <si>
    <t>Total Degree-Seekers FA16</t>
  </si>
  <si>
    <t>Non-Degree-Seeking Students FA16</t>
  </si>
  <si>
    <r>
      <t xml:space="preserve">Fall 2016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</si>
  <si>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Students on Other Exchange Programs</t>
  </si>
  <si>
    <t>May &amp; September Graduates</t>
  </si>
  <si>
    <t>December Graduates</t>
  </si>
  <si>
    <t>Data as of February 3, 2016</t>
  </si>
  <si>
    <t>Degree-Seeking Enrollment from FA15</t>
  </si>
  <si>
    <t>Sophomore Transfers (Class of 2018)</t>
  </si>
  <si>
    <t>Junior Transfers (Class of 2017)</t>
  </si>
  <si>
    <t>Total Degree-Seekers SP16</t>
  </si>
  <si>
    <t>Non-Degree-Seeking Students SP16</t>
  </si>
  <si>
    <t>Sophomores (Class of 2018)</t>
  </si>
  <si>
    <t>Juniors (Class of 2017)</t>
  </si>
  <si>
    <t>Seniors (Class of 2016)</t>
  </si>
  <si>
    <r>
      <t xml:space="preserve">December Graduates </t>
    </r>
    <r>
      <rPr>
        <sz val="8"/>
        <rFont val="Calibri"/>
        <family val="2"/>
        <scheme val="minor"/>
      </rPr>
      <t>(@CMC in FA15)</t>
    </r>
  </si>
  <si>
    <r>
      <t xml:space="preserve">Spring 2016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</si>
  <si>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Data as of February 3, 2015</t>
  </si>
  <si>
    <t>Degree-Seeking Enrollment from FA14</t>
  </si>
  <si>
    <r>
      <t xml:space="preserve">December Graduates </t>
    </r>
    <r>
      <rPr>
        <sz val="8"/>
        <rFont val="Calibri"/>
        <family val="2"/>
        <scheme val="minor"/>
      </rPr>
      <t>(@CMC in FA14)</t>
    </r>
  </si>
  <si>
    <t>Sophomore Transfers (Class of 2017)</t>
  </si>
  <si>
    <t>Junior Transfers (Class of 2016)</t>
  </si>
  <si>
    <t>Total Degree-Seekers SP15</t>
  </si>
  <si>
    <t>Non-Degree-Seeking Students SP15</t>
  </si>
  <si>
    <r>
      <t xml:space="preserve">Spring 2015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</si>
  <si>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Sophomores (Class of 2017)</t>
  </si>
  <si>
    <t>Juniors (Class of 2016)</t>
  </si>
  <si>
    <t>Seniors (Class of 2015)</t>
  </si>
  <si>
    <t>Data as of February 5, 2014</t>
  </si>
  <si>
    <t>Degree-Seeking Enrollment from FA13</t>
  </si>
  <si>
    <r>
      <t xml:space="preserve">December Graduates </t>
    </r>
    <r>
      <rPr>
        <sz val="8"/>
        <rFont val="Calibri"/>
        <family val="2"/>
        <scheme val="minor"/>
      </rPr>
      <t>(@CMC in FA13)</t>
    </r>
  </si>
  <si>
    <t>Sophomore Transfers (Class of 2016)</t>
  </si>
  <si>
    <t>Junior Transfers (Class of 2015)</t>
  </si>
  <si>
    <t>Total Degree-Seekers SP14</t>
  </si>
  <si>
    <t>Non-Degree-Seeking Students SP14</t>
  </si>
  <si>
    <r>
      <t xml:space="preserve">Spring 2014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</si>
  <si>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Sophomores (Class of 2016)</t>
  </si>
  <si>
    <t>Juniors (Class of 2015)</t>
  </si>
  <si>
    <t>Seniors (Class of 2014)</t>
  </si>
  <si>
    <t>Data as of February 5, 2013</t>
  </si>
  <si>
    <t>Degree-Seeking Enrollment from FA12</t>
  </si>
  <si>
    <r>
      <t xml:space="preserve">December Graduates </t>
    </r>
    <r>
      <rPr>
        <sz val="8"/>
        <rFont val="Calibri"/>
        <family val="2"/>
        <scheme val="minor"/>
      </rPr>
      <t>(@CMC in FA12)</t>
    </r>
  </si>
  <si>
    <t>Sophomore Transfers (Class of 2015)</t>
  </si>
  <si>
    <t>Junior Transfers (Class of 2014)</t>
  </si>
  <si>
    <t>Total Degree-Seekers SP13</t>
  </si>
  <si>
    <t>Non-Degree-Seeking Students SP13</t>
  </si>
  <si>
    <r>
      <t xml:space="preserve">Spring 2013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</si>
  <si>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Sophomores (Class of 2015)</t>
  </si>
  <si>
    <t>Juniors (Class of 2014)</t>
  </si>
  <si>
    <t>Seniors (Class of 2013)</t>
  </si>
  <si>
    <t>Data as of February 7, 2012</t>
  </si>
  <si>
    <t>Degree-Seeking Enrollment from FA11</t>
  </si>
  <si>
    <t>December Graduates (@CMC in FA11)</t>
  </si>
  <si>
    <t>Total Degree-Seekers SP12</t>
  </si>
  <si>
    <t>Students on Washington Semester</t>
  </si>
  <si>
    <t>Total Degree-Seekers not in Claremont</t>
  </si>
  <si>
    <t>Total Degree-Seekers in Claremont or DC</t>
  </si>
  <si>
    <t>Full-Time Students in Claremont &amp; DC</t>
  </si>
  <si>
    <t>In Claremont &amp; DC FTE</t>
  </si>
  <si>
    <t>In Claremont Only FTE</t>
  </si>
  <si>
    <t>Non-Degree-Seeking Students SP12</t>
  </si>
  <si>
    <t>Spring 2012 Classifications</t>
  </si>
  <si>
    <t>Ethnic Identity (IPEDS definition)</t>
  </si>
  <si>
    <t>Married Students</t>
  </si>
  <si>
    <t>Data as of February 2, 2011</t>
  </si>
  <si>
    <t>Degree-Seeking Enrollment from FA10</t>
  </si>
  <si>
    <t>December Graduates (@CMC in FA10)</t>
  </si>
  <si>
    <t>Total Degree-Seekers SP11</t>
  </si>
  <si>
    <t>Non-Degree-Seeking Students SP11</t>
  </si>
  <si>
    <t>Spring 2011 Classifications</t>
  </si>
  <si>
    <t>Counts by Full Time/Part Time Status (Degree Seeking Only)</t>
  </si>
  <si>
    <t>Counts by Full Time/Part Time Status (Non Degree Seeking Only)</t>
  </si>
  <si>
    <t>Data as of February 2, 2010</t>
  </si>
  <si>
    <t>Degree-Seeking Enrollment from FA09</t>
  </si>
  <si>
    <t>December Graduates (@CMC in FA09)</t>
  </si>
  <si>
    <t>Total Degree-Seekers SP10</t>
  </si>
  <si>
    <t>Non-Degree-Seeking Students SP10</t>
  </si>
  <si>
    <t>Spring 2010 Classifications</t>
  </si>
  <si>
    <t>Asian / Pacific Islander</t>
  </si>
  <si>
    <t>Black / Non-Hispanic</t>
  </si>
  <si>
    <t>American Indian / Alaska Native</t>
  </si>
  <si>
    <t>Non-resident Alien</t>
  </si>
  <si>
    <t>Other and Decline to State</t>
  </si>
  <si>
    <t>Data as of February 4, 2009</t>
  </si>
  <si>
    <t>Degree-Seeking Enrollment from FA08</t>
  </si>
  <si>
    <t>December Graduates (@CMC in FA08)</t>
  </si>
  <si>
    <t>Total Degree-Seekers SP09</t>
  </si>
  <si>
    <t>Non-Degree-Seeking Students SP09</t>
  </si>
  <si>
    <t>Spring 2009 Classifications</t>
  </si>
  <si>
    <t>Data as of February 5, 2008</t>
  </si>
  <si>
    <t>Degree-Seeking Enrollment from FA07</t>
  </si>
  <si>
    <t>December Graduates (@CMC in FA07)</t>
  </si>
  <si>
    <t>Total Degree-Seekers SP08</t>
  </si>
  <si>
    <t>Non-Degree-Seeking Students SP08</t>
  </si>
  <si>
    <t>Spring 2008 Classifications</t>
  </si>
  <si>
    <t>Data as of February 1, 2007</t>
  </si>
  <si>
    <t>Degree-Seeking Enrollment from FA06</t>
  </si>
  <si>
    <t>December Graduates (@CMC in FA06)</t>
  </si>
  <si>
    <t>Total Degree-Seekers SP07</t>
  </si>
  <si>
    <t>Non-Degree-Seeking Students SP07</t>
  </si>
  <si>
    <t>Spring 2007 Classifications</t>
  </si>
  <si>
    <t>Unknown</t>
  </si>
  <si>
    <t>Data as of February 1, 2006</t>
  </si>
  <si>
    <t>Degree-Seeking Enrollment from FA05</t>
  </si>
  <si>
    <t>December Graduates (@CMC in FA05)</t>
  </si>
  <si>
    <t>Total Degree-Seekers SP06</t>
  </si>
  <si>
    <t>Non-Degree-Seeking Students SP06</t>
  </si>
  <si>
    <t>Spring 2006 Classifications</t>
  </si>
  <si>
    <t>Data as of February 2, 2005</t>
  </si>
  <si>
    <t>Degree-Seeking Enrollment from FA04</t>
  </si>
  <si>
    <t>December Graduates (@CMC in FA04)</t>
  </si>
  <si>
    <t>Total Degree-Seekers SP05</t>
  </si>
  <si>
    <t>Non-Degree-Seeking Students SP05</t>
  </si>
  <si>
    <t>Spring 2005 Classifications</t>
  </si>
  <si>
    <t>Opening Enrollment Statistics for Spring 2004– Data Captured on February 4, 2004</t>
  </si>
  <si>
    <t>CMC&amp; DC Enrollment September 2003</t>
  </si>
  <si>
    <t>Reductions</t>
  </si>
  <si>
    <t>Withdrawals &amp; Leaves of Absence</t>
  </si>
  <si>
    <t>Dec Graduates (attending CMC in FA03)</t>
  </si>
  <si>
    <t>Non-graduating Seniors</t>
  </si>
  <si>
    <t>M-Es leaving CMC</t>
  </si>
  <si>
    <t xml:space="preserve">Going on Off-Campus Study </t>
  </si>
  <si>
    <t>Totals</t>
  </si>
  <si>
    <t>Returning From Fall</t>
  </si>
  <si>
    <t>Additional Enrollment</t>
  </si>
  <si>
    <t>Re-admits</t>
  </si>
  <si>
    <t>Returning from OCS</t>
  </si>
  <si>
    <t>Total Returning Students</t>
  </si>
  <si>
    <t>New Students</t>
  </si>
  <si>
    <t xml:space="preserve">  Freshman Transfers</t>
  </si>
  <si>
    <t xml:space="preserve">  Sophomore Transfers</t>
  </si>
  <si>
    <t xml:space="preserve">  Junior Transfers</t>
  </si>
  <si>
    <t xml:space="preserve">  Unclassified Transfers</t>
  </si>
  <si>
    <t>Total New Students</t>
  </si>
  <si>
    <t>Students at CMC or in DC</t>
  </si>
  <si>
    <t>FTE information</t>
  </si>
  <si>
    <t xml:space="preserve">  Full-time Students</t>
  </si>
  <si>
    <t xml:space="preserve">  Part-time Students</t>
  </si>
  <si>
    <t>FTE</t>
  </si>
  <si>
    <t>Other information</t>
  </si>
  <si>
    <t xml:space="preserve">  CMC Washington Interns</t>
  </si>
  <si>
    <t xml:space="preserve">  Exchange Students at CMC</t>
  </si>
  <si>
    <t>Students in Claremont</t>
  </si>
  <si>
    <t>FTE in Claremont</t>
  </si>
  <si>
    <t>Spring 2004 Classifications</t>
  </si>
  <si>
    <t xml:space="preserve">  Sophomores</t>
  </si>
  <si>
    <t xml:space="preserve">  Juniors</t>
  </si>
  <si>
    <t xml:space="preserve">  Seniors</t>
  </si>
  <si>
    <t xml:space="preserve">  Unknown</t>
  </si>
  <si>
    <t>Ethnic Identity (HEGIS definition)</t>
  </si>
  <si>
    <t>Total Student Body</t>
  </si>
  <si>
    <t>Age Distribution (including abroad)</t>
  </si>
  <si>
    <t>Veterans</t>
  </si>
  <si>
    <t>Data as of September 15, 2015</t>
  </si>
  <si>
    <t>Degree-Seeking Enrollment from SP15</t>
  </si>
  <si>
    <r>
      <t xml:space="preserve">May &amp; September Graduates </t>
    </r>
    <r>
      <rPr>
        <sz val="8"/>
        <rFont val="Calibri"/>
        <family val="2"/>
        <scheme val="minor"/>
      </rPr>
      <t>(@CMC in SP15)</t>
    </r>
  </si>
  <si>
    <t>Total Degree-Seekers FA15</t>
  </si>
  <si>
    <t>Students on Study Abroad &amp; Exchange</t>
  </si>
  <si>
    <t>Non-Degree-Seeking Students FA15</t>
  </si>
  <si>
    <r>
      <t xml:space="preserve">Fall 2015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</si>
  <si>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Data as of September 18, 2013</t>
  </si>
  <si>
    <t>Degree-Seeking Enrollment from SP13</t>
  </si>
  <si>
    <t>Total Degree-Seekers FA13</t>
  </si>
  <si>
    <t>Non-Degree-Seeking Students FA13</t>
  </si>
  <si>
    <r>
      <t xml:space="preserve">May &amp; September Graduates </t>
    </r>
    <r>
      <rPr>
        <sz val="8"/>
        <rFont val="Calibri"/>
        <family val="2"/>
        <scheme val="minor"/>
      </rPr>
      <t>(@CMC in SP13)</t>
    </r>
  </si>
  <si>
    <r>
      <t xml:space="preserve">Fall 2013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</si>
  <si>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Data as of September 18, 2012</t>
  </si>
  <si>
    <t>Degree-Seeking Enrollment from SP12</t>
  </si>
  <si>
    <r>
      <t xml:space="preserve">May &amp; September Graduates </t>
    </r>
    <r>
      <rPr>
        <sz val="8"/>
        <rFont val="Calibri"/>
        <family val="2"/>
        <scheme val="minor"/>
      </rPr>
      <t>(@CMC in SP12)</t>
    </r>
  </si>
  <si>
    <t>Total Degree-Seekers FA12</t>
  </si>
  <si>
    <t>Non-Degree-Seeking Students FA12</t>
  </si>
  <si>
    <r>
      <t xml:space="preserve">Fall 2012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</si>
  <si>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Data as of September 19, 2011</t>
  </si>
  <si>
    <t>Degree-Seeking Enrollment from SP11</t>
  </si>
  <si>
    <r>
      <t xml:space="preserve">May &amp; September Graduates </t>
    </r>
    <r>
      <rPr>
        <sz val="8"/>
        <rFont val="Arial"/>
        <family val="2"/>
      </rPr>
      <t>(@CMC in SP11)</t>
    </r>
  </si>
  <si>
    <t>Total Degree-Seekers FA11</t>
  </si>
  <si>
    <t>In-Claremont &amp; DC FTE</t>
  </si>
  <si>
    <t>Non-Degree-Seeking Students FA11</t>
  </si>
  <si>
    <t>Fall 2011 Classifications (Degree-Seekers)</t>
  </si>
  <si>
    <t>Data as of September 15, 2010</t>
  </si>
  <si>
    <t>Degree-Seeking Enrollment from SP10</t>
  </si>
  <si>
    <r>
      <t xml:space="preserve">May &amp; September Graduates </t>
    </r>
    <r>
      <rPr>
        <sz val="8"/>
        <rFont val="Arial"/>
        <family val="2"/>
      </rPr>
      <t>(@CMC in SP10)</t>
    </r>
  </si>
  <si>
    <t>Total Degree-Seekers FA10</t>
  </si>
  <si>
    <t>Non-Degree-Seeking Students FA10</t>
  </si>
  <si>
    <t>Fall 2010 Classifications</t>
  </si>
  <si>
    <t>Data as of September 15, 2009</t>
  </si>
  <si>
    <t>Degree-Seeking Enrollment from SP09</t>
  </si>
  <si>
    <r>
      <t xml:space="preserve">May &amp; September Graduates </t>
    </r>
    <r>
      <rPr>
        <sz val="8"/>
        <rFont val="Arial"/>
        <family val="2"/>
      </rPr>
      <t>(@CMC in SP09)</t>
    </r>
  </si>
  <si>
    <t>Total Degree-Seekers FA09</t>
  </si>
  <si>
    <t>Non-Degree-Seeking Students FA09</t>
  </si>
  <si>
    <t>Fall 2009 Classifications</t>
  </si>
  <si>
    <t>Data as of September 16, 2008</t>
  </si>
  <si>
    <t>Degree-Seeking Enrollment from SP08</t>
  </si>
  <si>
    <r>
      <t xml:space="preserve">May &amp; September Graduates </t>
    </r>
    <r>
      <rPr>
        <sz val="8"/>
        <rFont val="Arial"/>
        <family val="2"/>
      </rPr>
      <t>(@CMC in SP08)</t>
    </r>
  </si>
  <si>
    <t>Total Degree-Seekers FA08</t>
  </si>
  <si>
    <t>Non-Degree-Seeking Students FA08</t>
  </si>
  <si>
    <t>Fall 2008 Classifications</t>
  </si>
  <si>
    <t>Total Part Time (in Claremont)</t>
  </si>
  <si>
    <t>Data as of September 16, 2014</t>
  </si>
  <si>
    <t>Degree-Seeking Enrollment from SP14</t>
  </si>
  <si>
    <r>
      <t xml:space="preserve">May &amp; September Graduates </t>
    </r>
    <r>
      <rPr>
        <sz val="8"/>
        <rFont val="Calibri"/>
        <family val="2"/>
        <scheme val="minor"/>
      </rPr>
      <t>(@CMC in SP14)</t>
    </r>
  </si>
  <si>
    <t>Total Degree-Seekers FA14</t>
  </si>
  <si>
    <t>Non-Degree-Seeking Students FA14</t>
  </si>
  <si>
    <r>
      <t xml:space="preserve">Fall 2014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</si>
  <si>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Data as of September 18, 2007</t>
  </si>
  <si>
    <t>Degree-Seeking Enrollment from SP07</t>
  </si>
  <si>
    <r>
      <t xml:space="preserve">May &amp; September Graduates </t>
    </r>
    <r>
      <rPr>
        <sz val="8"/>
        <rFont val="Arial"/>
        <family val="2"/>
      </rPr>
      <t>(@CMC in SP07)</t>
    </r>
  </si>
  <si>
    <t>Total Degree-Seekers FA07</t>
  </si>
  <si>
    <t>Non-Degree-Seeking Students FA06</t>
  </si>
  <si>
    <t>Fall 2006 Classifications</t>
  </si>
  <si>
    <t>Data as of September 13, 2006</t>
  </si>
  <si>
    <t>Degree-Seeking Enrollment from SP06</t>
  </si>
  <si>
    <r>
      <t xml:space="preserve">May &amp; September Graduates </t>
    </r>
    <r>
      <rPr>
        <sz val="8"/>
        <rFont val="Arial"/>
        <family val="2"/>
      </rPr>
      <t>(@CMC in SP06</t>
    </r>
    <r>
      <rPr>
        <sz val="10"/>
        <rFont val="Arial"/>
        <family val="2"/>
      </rPr>
      <t>)</t>
    </r>
  </si>
  <si>
    <t>Total Degree-Seekers FA06</t>
  </si>
  <si>
    <t>Data as of September 13, 2005</t>
  </si>
  <si>
    <t>Degree-Seeking Enrollment from SP05</t>
  </si>
  <si>
    <r>
      <t xml:space="preserve">May &amp; September Graduates </t>
    </r>
    <r>
      <rPr>
        <sz val="8"/>
        <rFont val="Arial"/>
        <family val="2"/>
      </rPr>
      <t>(@CMC in SP05</t>
    </r>
    <r>
      <rPr>
        <sz val="10"/>
        <rFont val="Arial"/>
        <family val="2"/>
      </rPr>
      <t>)</t>
    </r>
  </si>
  <si>
    <t>Total Degree-Seekers FA05</t>
  </si>
  <si>
    <t>Non-Degree-Seeking Students FA05</t>
  </si>
  <si>
    <t>Fall 2005 Classifications</t>
  </si>
  <si>
    <t>CMC Opening Enrollment Statistics for Fall 2004 – September 14, 2004</t>
  </si>
  <si>
    <t xml:space="preserve">      Women</t>
  </si>
  <si>
    <t xml:space="preserve">           Men</t>
  </si>
  <si>
    <t xml:space="preserve">          Total</t>
  </si>
  <si>
    <t>CMC &amp; DC Enrollment January 2004</t>
  </si>
  <si>
    <t>May &amp; Sept '04 Graduates attending S’04</t>
  </si>
  <si>
    <t>Suspensions/Dismissals</t>
  </si>
  <si>
    <t>Going Abroad in Fall '04</t>
  </si>
  <si>
    <t>Returning from Spring</t>
  </si>
  <si>
    <t xml:space="preserve">Re-admits </t>
  </si>
  <si>
    <t>Returning from Abroad</t>
  </si>
  <si>
    <t>Total CMC &amp; DC Enrollment</t>
  </si>
  <si>
    <t>FTE Information</t>
  </si>
  <si>
    <t>CMC Washington Interns</t>
  </si>
  <si>
    <t>Degree-Seeking Students in Claremont</t>
  </si>
  <si>
    <t>Degree-Seeking FTE in Claremont</t>
  </si>
  <si>
    <t>Non-Degree-Seeking Students</t>
  </si>
  <si>
    <t>HS &amp; Other Special Students</t>
  </si>
  <si>
    <t>Exchange Students at CMC</t>
  </si>
  <si>
    <t>Total Special Students</t>
  </si>
  <si>
    <t>Fall 2004 Classifications (including students abroad)</t>
  </si>
  <si>
    <t>Ethnic Identity (including abroad)</t>
  </si>
  <si>
    <t>Other/Unknown/Decline to State</t>
  </si>
  <si>
    <t>Veterans Benefits</t>
  </si>
  <si>
    <t>CMC Opening Enrollment Statistics for Fall 2003 – September 18, 2003</t>
  </si>
  <si>
    <t>Enrollment January 2003</t>
  </si>
  <si>
    <t>Withdrawals and Leaves of Absence</t>
  </si>
  <si>
    <t>May &amp; Sept '03 Graduates attending S’03</t>
  </si>
  <si>
    <t>Going Abroad in Fall '03 (incl. Exchange)</t>
  </si>
  <si>
    <t>Other Information</t>
  </si>
  <si>
    <t xml:space="preserve">  CMC students on Exchange Programs</t>
  </si>
  <si>
    <t>Special Students (Language Residents)</t>
  </si>
  <si>
    <t>Fall 2003 Classifications (including students abroad)</t>
  </si>
  <si>
    <t>Other or Unknown</t>
  </si>
  <si>
    <t>Counts by Class</t>
  </si>
  <si>
    <t>-</t>
  </si>
  <si>
    <t>In the Fall of 2004, the number of CMC students on other exchange programs was not collected.</t>
  </si>
  <si>
    <t>In the Spring of 2012 and earlier, records weren't maintained on non-degree-seeking FTE. All high school visitors are coded as part-time; all others non-degree-seekers are coded as full-time.</t>
  </si>
  <si>
    <t>In the Spring of 2010 and earlier, "Asian" includes Pacific Islander, "Race and Ethnicity Unknown" was defined as other/decline to state, and "Two or more races" was not captured.</t>
  </si>
  <si>
    <t>Notes</t>
  </si>
  <si>
    <t xml:space="preserve">Prior to 2009, the number of non-degree seeking FTE was not counted. The number of part time and full time non-degree seeking students was imputed assuming that students in the high school &amp; other visitors were enrolled part time. Prior to 2005, the number of non-degree seeking students was not tracked. </t>
  </si>
  <si>
    <t xml:space="preserve">Note: The MA program did not begin admitting students until Fall 2009. </t>
  </si>
  <si>
    <t xml:space="preserve">The Silicon Valley program was launched in Fall of 2012. </t>
  </si>
  <si>
    <t>Counts by Full Time/Part Time Status (Non Degree-Seeking Only)</t>
  </si>
  <si>
    <t># Unique States &amp; Territories (including CA)</t>
  </si>
  <si>
    <t>Countries</t>
  </si>
  <si>
    <t>Argentina</t>
  </si>
  <si>
    <t xml:space="preserve">Australia                </t>
  </si>
  <si>
    <t>Bahamas</t>
  </si>
  <si>
    <t xml:space="preserve">Bahrain                  </t>
  </si>
  <si>
    <t>Bangladesh</t>
  </si>
  <si>
    <t xml:space="preserve">Bermuda                  </t>
  </si>
  <si>
    <t>Bolivia</t>
  </si>
  <si>
    <t xml:space="preserve">Botswana                 </t>
  </si>
  <si>
    <t xml:space="preserve">Brazil                   </t>
  </si>
  <si>
    <t xml:space="preserve">Cambodia                 </t>
  </si>
  <si>
    <t xml:space="preserve">Canada                   </t>
  </si>
  <si>
    <t xml:space="preserve">Chile                    </t>
  </si>
  <si>
    <t xml:space="preserve">China                    </t>
  </si>
  <si>
    <t xml:space="preserve">Colombia                 </t>
  </si>
  <si>
    <t>Costa Rica</t>
  </si>
  <si>
    <t xml:space="preserve">Ecuador                  </t>
  </si>
  <si>
    <t xml:space="preserve">Egypt                    </t>
  </si>
  <si>
    <t xml:space="preserve">Ethiopia                 </t>
  </si>
  <si>
    <t xml:space="preserve">Finland                  </t>
  </si>
  <si>
    <t xml:space="preserve">France                   </t>
  </si>
  <si>
    <t xml:space="preserve">Germany                  </t>
  </si>
  <si>
    <t xml:space="preserve">Greece                   </t>
  </si>
  <si>
    <t xml:space="preserve">Hong Kong                </t>
  </si>
  <si>
    <t xml:space="preserve">Hungary                  </t>
  </si>
  <si>
    <t xml:space="preserve">India                    </t>
  </si>
  <si>
    <t xml:space="preserve">Indonesia                </t>
  </si>
  <si>
    <t xml:space="preserve">Israel                    </t>
  </si>
  <si>
    <t xml:space="preserve">Italy                    </t>
  </si>
  <si>
    <t xml:space="preserve">Japan                    </t>
  </si>
  <si>
    <t xml:space="preserve">Jordan                    </t>
  </si>
  <si>
    <t xml:space="preserve">Kenya                    </t>
  </si>
  <si>
    <t xml:space="preserve">Kuwait                   </t>
  </si>
  <si>
    <t xml:space="preserve">Malaysia                 </t>
  </si>
  <si>
    <t xml:space="preserve">Mexico                   </t>
  </si>
  <si>
    <t xml:space="preserve">Monaco                   </t>
  </si>
  <si>
    <t>Morocco</t>
  </si>
  <si>
    <t xml:space="preserve">Mozambique               </t>
  </si>
  <si>
    <t xml:space="preserve">Myanmar                  </t>
  </si>
  <si>
    <t>Nepal</t>
  </si>
  <si>
    <t xml:space="preserve">Netherlands              </t>
  </si>
  <si>
    <t xml:space="preserve">New Zealand              </t>
  </si>
  <si>
    <t xml:space="preserve">Norway                   </t>
  </si>
  <si>
    <t xml:space="preserve">Pakistan                 </t>
  </si>
  <si>
    <t xml:space="preserve">Panama                   </t>
  </si>
  <si>
    <t>Peru</t>
  </si>
  <si>
    <t xml:space="preserve">Philippines              </t>
  </si>
  <si>
    <t xml:space="preserve">Qatar                    </t>
  </si>
  <si>
    <t xml:space="preserve">Rwanda                   </t>
  </si>
  <si>
    <t xml:space="preserve">Saudi Arabia             </t>
  </si>
  <si>
    <t xml:space="preserve">Singapore                </t>
  </si>
  <si>
    <t xml:space="preserve">Slovakia                 </t>
  </si>
  <si>
    <t xml:space="preserve">South Africa             </t>
  </si>
  <si>
    <t xml:space="preserve">Spain                    </t>
  </si>
  <si>
    <t xml:space="preserve">Sri Lanka                </t>
  </si>
  <si>
    <t xml:space="preserve">Switzerland              </t>
  </si>
  <si>
    <t xml:space="preserve">Taiwan                   </t>
  </si>
  <si>
    <t xml:space="preserve">Tanzania                 </t>
  </si>
  <si>
    <t xml:space="preserve">Thailand                 </t>
  </si>
  <si>
    <t xml:space="preserve">Turkey                   </t>
  </si>
  <si>
    <t xml:space="preserve">Ukraine                  </t>
  </si>
  <si>
    <t xml:space="preserve">United Arab Emirates     </t>
  </si>
  <si>
    <t xml:space="preserve">United Kingdom           </t>
  </si>
  <si>
    <t xml:space="preserve">Uzbekistan               </t>
  </si>
  <si>
    <t>Venezuela</t>
  </si>
  <si>
    <t xml:space="preserve">Vietnam                  </t>
  </si>
  <si>
    <t xml:space="preserve">Republic of Korea        </t>
  </si>
  <si>
    <t xml:space="preserve">Russia       </t>
  </si>
  <si>
    <t>FA19</t>
  </si>
  <si>
    <t>Data as of February 5, 2019</t>
  </si>
  <si>
    <t>Degree-Seeking Enrollment from FA18</t>
  </si>
  <si>
    <r>
      <t xml:space="preserve">December Graduates </t>
    </r>
    <r>
      <rPr>
        <sz val="8"/>
        <rFont val="Calibri"/>
        <family val="2"/>
        <scheme val="minor"/>
      </rPr>
      <t>(@CMC in FA18)</t>
    </r>
  </si>
  <si>
    <t>Sophomore Transfers (Class of 2021)</t>
  </si>
  <si>
    <t>Junior Transfers (Class of 2020)</t>
  </si>
  <si>
    <t>Total Degree-Seekers SP19</t>
  </si>
  <si>
    <t>Non-Degree-Seeking Students SP19</t>
  </si>
  <si>
    <r>
      <t xml:space="preserve">Spring 2019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</si>
  <si>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First-years  (Class of 2022)</t>
  </si>
  <si>
    <t>First Generation</t>
  </si>
  <si>
    <t>Data as of September 17, 2019</t>
  </si>
  <si>
    <t>Degree-Seeking Enrollment from SP19</t>
  </si>
  <si>
    <r>
      <t xml:space="preserve">May &amp; Summer Graduates </t>
    </r>
    <r>
      <rPr>
        <sz val="8"/>
        <rFont val="Calibri"/>
        <family val="2"/>
        <scheme val="minor"/>
      </rPr>
      <t>(@CMC in SP19)</t>
    </r>
  </si>
  <si>
    <t>First-year Transfers</t>
  </si>
  <si>
    <t>New First-year</t>
  </si>
  <si>
    <t>Total Degree-Seekers FA19</t>
  </si>
  <si>
    <t>Non-Degree-Seeking Students FA19</t>
  </si>
  <si>
    <r>
      <t xml:space="preserve">Fall 2019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</si>
  <si>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Sophomores (Class of 2022)</t>
  </si>
  <si>
    <t>Juniors (Class of 2021)</t>
  </si>
  <si>
    <t>Seniors (Class of 2020)</t>
  </si>
  <si>
    <t>Estonia</t>
  </si>
  <si>
    <t>Austria</t>
  </si>
  <si>
    <t>Czechia</t>
  </si>
  <si>
    <t>Nigeria</t>
  </si>
  <si>
    <t>First-year</t>
  </si>
  <si>
    <t xml:space="preserve">  First-year</t>
  </si>
  <si>
    <t>First-year  (Class of 2016)</t>
  </si>
  <si>
    <t>First-year Transfers (Class of 2016)</t>
  </si>
  <si>
    <t>First-year  (Class of 2017)</t>
  </si>
  <si>
    <t>First-year Transfers (Class of 2017)</t>
  </si>
  <si>
    <t>First-year  (Class of 2018)</t>
  </si>
  <si>
    <t>First-year Transfers (Class of 2018)</t>
  </si>
  <si>
    <t>First-year  (Class of 2019)</t>
  </si>
  <si>
    <t>First-year Transfers (Class of 2019)</t>
  </si>
  <si>
    <t>First-year  (Class of 2020)</t>
  </si>
  <si>
    <t>First-year Transfers (Class of 2020)</t>
  </si>
  <si>
    <t>First-year  (Class of 2021)</t>
  </si>
  <si>
    <t>First-year Transfers (Class of 2021)</t>
  </si>
  <si>
    <t>First-year  (Class of 2022)</t>
  </si>
  <si>
    <t>First-year Transfers (Class of 2022)</t>
  </si>
  <si>
    <t>First-year  (Class of 2023)</t>
  </si>
  <si>
    <t>Data as of February 4, 2020</t>
  </si>
  <si>
    <t>Degree-Seeking Enrollment from FA19</t>
  </si>
  <si>
    <r>
      <t xml:space="preserve">December Graduates </t>
    </r>
    <r>
      <rPr>
        <sz val="8"/>
        <rFont val="Calibri"/>
        <family val="2"/>
        <scheme val="minor"/>
      </rPr>
      <t>(@CMC in FA19)</t>
    </r>
  </si>
  <si>
    <t>First-year Transfers (Class of 2023)</t>
  </si>
  <si>
    <t>Sophomore Transfers (Class of 2022)</t>
  </si>
  <si>
    <t>Junior Transfers (Class of 2021)</t>
  </si>
  <si>
    <t xml:space="preserve">Total Degree-Seekers </t>
  </si>
  <si>
    <r>
      <t xml:space="preserve">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</si>
  <si>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 xml:space="preserve">First Year </t>
  </si>
  <si>
    <t>First Year</t>
  </si>
  <si>
    <t>FA20</t>
  </si>
  <si>
    <t>Degree-Seeking Enrollment from SP20</t>
  </si>
  <si>
    <t>First-year  (Class of 2024)</t>
  </si>
  <si>
    <t>Sophomores (Class of 2023)</t>
  </si>
  <si>
    <t>Juniors (Class of 2022)</t>
  </si>
  <si>
    <t>Seniors (Class of 2021)</t>
  </si>
  <si>
    <t>Data as of September 8, 2020</t>
  </si>
  <si>
    <r>
      <t xml:space="preserve">May &amp; Summer Graduates </t>
    </r>
    <r>
      <rPr>
        <sz val="8"/>
        <rFont val="Calibri"/>
        <family val="2"/>
        <scheme val="minor"/>
      </rPr>
      <t>(@CMC in SP20)</t>
    </r>
  </si>
  <si>
    <t>Total Degree-Seekers FA20</t>
  </si>
  <si>
    <t>Non-Degree-Seeking Students FA20</t>
  </si>
  <si>
    <r>
      <t xml:space="preserve">Fall 2020 Classifications (Degree-Seekers)  </t>
    </r>
    <r>
      <rPr>
        <i/>
        <sz val="10"/>
        <color indexed="8"/>
        <rFont val="Calibri"/>
        <family val="2"/>
        <scheme val="minor"/>
      </rPr>
      <t>based on commencement cohort</t>
    </r>
  </si>
  <si>
    <t>Data as of February , 2021</t>
  </si>
  <si>
    <t>Degree-Seeking Enrollment from FA20</t>
  </si>
  <si>
    <t>Leaves</t>
  </si>
  <si>
    <t>Withdrawls</t>
  </si>
  <si>
    <r>
      <t xml:space="preserve">December Graduates </t>
    </r>
    <r>
      <rPr>
        <sz val="8"/>
        <rFont val="Calibri"/>
        <family val="2"/>
        <scheme val="minor"/>
      </rPr>
      <t>(@CMC in FA20)</t>
    </r>
  </si>
  <si>
    <t>New Transfer</t>
  </si>
  <si>
    <t>5*</t>
  </si>
  <si>
    <t>27*</t>
  </si>
  <si>
    <t>*one man living in campus housing and participating in Silicon Valley program (counted once in totals)</t>
  </si>
  <si>
    <t>Withdrawals &amp; Leaves (Combined)</t>
  </si>
  <si>
    <t>Data as of September 15, 2021</t>
  </si>
  <si>
    <t>Degree-Seeking Enrollment from SP21</t>
  </si>
  <si>
    <t>Withdrawals</t>
  </si>
  <si>
    <r>
      <t xml:space="preserve">May &amp; Summer Graduates </t>
    </r>
    <r>
      <rPr>
        <sz val="8"/>
        <rFont val="Calibri"/>
        <family val="2"/>
        <scheme val="minor"/>
      </rPr>
      <t>(@CMC in SP21)</t>
    </r>
  </si>
  <si>
    <t>New Transfers</t>
  </si>
  <si>
    <t>New First-time</t>
  </si>
  <si>
    <t>Total Degree-Seekers FA21</t>
  </si>
  <si>
    <t>First-year  (Class of 2025)</t>
  </si>
  <si>
    <t>Sophomores (Class of 2024)</t>
  </si>
  <si>
    <t>Juniors (Class of 2023)</t>
  </si>
  <si>
    <t>Seniors (Class of 2022)</t>
  </si>
  <si>
    <t>FA21</t>
  </si>
  <si>
    <t>GU</t>
  </si>
  <si>
    <t>Gambia</t>
  </si>
  <si>
    <t>Kazakhstan</t>
  </si>
  <si>
    <t>Palestine, State of</t>
  </si>
  <si>
    <t>Poland</t>
  </si>
  <si>
    <t>Data as of February 2, 2022</t>
  </si>
  <si>
    <t>Degree-Seeking Enrollment from FA21</t>
  </si>
  <si>
    <r>
      <t xml:space="preserve">December Graduates </t>
    </r>
    <r>
      <rPr>
        <sz val="8"/>
        <rFont val="Calibri"/>
        <family val="2"/>
        <scheme val="minor"/>
      </rPr>
      <t>(@CMC in FA21)</t>
    </r>
  </si>
  <si>
    <t>Total Degree-Seekers on Global Education</t>
  </si>
  <si>
    <t>Data as of September 12, 2022</t>
  </si>
  <si>
    <t>Degree-Seeking Enrollment from SP22</t>
  </si>
  <si>
    <t>Total Degree-Seekers FA22</t>
  </si>
  <si>
    <t>First-year  (Class of 2026)</t>
  </si>
  <si>
    <t>Sophomores (Class of 2025)</t>
  </si>
  <si>
    <t>Juniors (Class of 2024)</t>
  </si>
  <si>
    <t>Seniors (Class of 2023)</t>
  </si>
  <si>
    <t>Nonresident</t>
  </si>
  <si>
    <r>
      <t xml:space="preserve">May &amp; Summer Graduates </t>
    </r>
    <r>
      <rPr>
        <sz val="8"/>
        <rFont val="Calibri"/>
        <family val="2"/>
        <scheme val="minor"/>
      </rPr>
      <t>(@CMC in SP22)</t>
    </r>
  </si>
  <si>
    <t>FA22</t>
  </si>
  <si>
    <t>Sweden</t>
  </si>
  <si>
    <t>Zimbabwe</t>
  </si>
  <si>
    <t>Data as of February 1, 2023</t>
  </si>
  <si>
    <t>Degree-Seeking Enrollment from FA22</t>
  </si>
  <si>
    <r>
      <t xml:space="preserve">December Graduates </t>
    </r>
    <r>
      <rPr>
        <sz val="8"/>
        <rFont val="Calibri"/>
        <family val="2"/>
        <scheme val="minor"/>
      </rPr>
      <t>(@CMC in FA22)</t>
    </r>
  </si>
  <si>
    <t>*One gender change from M to F between semesters</t>
  </si>
  <si>
    <t>FA23</t>
  </si>
  <si>
    <t>Romania</t>
  </si>
  <si>
    <t>Fall Enrollment 2003-2023</t>
  </si>
  <si>
    <t>Data as of September 13, 2023</t>
  </si>
  <si>
    <t>Degree-Seeking Enrollment from SP23</t>
  </si>
  <si>
    <r>
      <t xml:space="preserve">May &amp; Summer Graduates </t>
    </r>
    <r>
      <rPr>
        <sz val="8"/>
        <rFont val="Calibri"/>
        <family val="2"/>
        <scheme val="minor"/>
      </rPr>
      <t>(@CMC in SP23)</t>
    </r>
  </si>
  <si>
    <t>Total Degree-Seekers FA23</t>
  </si>
  <si>
    <t>First-year  (Class of 2027)</t>
  </si>
  <si>
    <t>Sophomores (Class of 2026)</t>
  </si>
  <si>
    <t>Juniors (Class of 2025)</t>
  </si>
  <si>
    <t>Seniors (Class of 2024)</t>
  </si>
  <si>
    <t>Data as of January 31, 2024</t>
  </si>
  <si>
    <t>Degree-Seeking Enrollment from FA23</t>
  </si>
  <si>
    <r>
      <t xml:space="preserve">December Graduates </t>
    </r>
    <r>
      <rPr>
        <sz val="8"/>
        <rFont val="Calibri"/>
        <family val="2"/>
        <scheme val="minor"/>
      </rPr>
      <t>(@CMC in FA23)</t>
    </r>
  </si>
  <si>
    <t>Total Degree-Seekers*</t>
  </si>
  <si>
    <t>*Gender change from M to F between semesters</t>
  </si>
  <si>
    <t>Spring Enrollment 2004-2024</t>
  </si>
  <si>
    <t>Graduate Student Enrollment 2002-2024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</si>
</sst>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3" fillId="0" borderId="0"/>
    <xf numFmtId="0" fontId="14" fillId="0" borderId="0"/>
    <xf numFmtId="9" fontId="15" fillId="0" borderId="0" applyFont="0" applyFill="0" applyBorder="0" applyAlignment="0" applyProtection="0"/>
  </cellStyleXfs>
  <cellXfs count="272">
    <xf numFmtId="0" fontId="0" fillId="0" borderId="0" xfId="0"/>
    <xf numFmtId="0" fontId="2" fillId="2" borderId="4" xfId="0" applyFont="1" applyFill="1" applyBorder="1"/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3" fillId="0" borderId="8" xfId="0" applyFont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14" xfId="0" applyFont="1" applyBorder="1"/>
    <xf numFmtId="0" fontId="3" fillId="0" borderId="0" xfId="0" applyFont="1" applyFill="1" applyBorder="1"/>
    <xf numFmtId="0" fontId="3" fillId="0" borderId="15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2" fillId="3" borderId="14" xfId="0" applyFont="1" applyFill="1" applyBorder="1"/>
    <xf numFmtId="0" fontId="2" fillId="3" borderId="16" xfId="0" applyFont="1" applyFill="1" applyBorder="1"/>
    <xf numFmtId="0" fontId="2" fillId="3" borderId="15" xfId="0" applyFont="1" applyFill="1" applyBorder="1"/>
    <xf numFmtId="0" fontId="5" fillId="0" borderId="17" xfId="0" applyFont="1" applyFill="1" applyBorder="1"/>
    <xf numFmtId="0" fontId="5" fillId="0" borderId="18" xfId="0" applyFont="1" applyFill="1" applyBorder="1"/>
    <xf numFmtId="0" fontId="5" fillId="0" borderId="19" xfId="0" applyFont="1" applyFill="1" applyBorder="1"/>
    <xf numFmtId="0" fontId="3" fillId="0" borderId="9" xfId="0" applyFont="1" applyBorder="1"/>
    <xf numFmtId="0" fontId="3" fillId="0" borderId="10" xfId="0" applyFont="1" applyBorder="1"/>
    <xf numFmtId="0" fontId="3" fillId="0" borderId="0" xfId="0" applyFont="1" applyBorder="1"/>
    <xf numFmtId="0" fontId="3" fillId="0" borderId="15" xfId="0" applyFont="1" applyBorder="1"/>
    <xf numFmtId="2" fontId="3" fillId="0" borderId="0" xfId="0" applyNumberFormat="1" applyFont="1" applyFill="1" applyBorder="1"/>
    <xf numFmtId="2" fontId="3" fillId="0" borderId="15" xfId="0" applyNumberFormat="1" applyFont="1" applyFill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9" fillId="0" borderId="8" xfId="0" applyFont="1" applyFill="1" applyBorder="1" applyAlignment="1">
      <alignment vertical="top" wrapText="1"/>
    </xf>
    <xf numFmtId="0" fontId="9" fillId="0" borderId="9" xfId="0" applyFont="1" applyFill="1" applyBorder="1" applyAlignment="1">
      <alignment horizontal="right" vertical="top" wrapText="1"/>
    </xf>
    <xf numFmtId="0" fontId="9" fillId="0" borderId="10" xfId="0" applyFont="1" applyFill="1" applyBorder="1" applyAlignment="1">
      <alignment horizontal="right" vertical="top" wrapText="1"/>
    </xf>
    <xf numFmtId="0" fontId="9" fillId="0" borderId="14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right" vertical="top" wrapText="1"/>
    </xf>
    <xf numFmtId="0" fontId="9" fillId="0" borderId="15" xfId="0" applyFont="1" applyFill="1" applyBorder="1" applyAlignment="1">
      <alignment horizontal="right" vertical="top" wrapText="1"/>
    </xf>
    <xf numFmtId="0" fontId="9" fillId="0" borderId="11" xfId="0" applyFont="1" applyBorder="1" applyAlignment="1">
      <alignment vertical="top" wrapText="1"/>
    </xf>
    <xf numFmtId="0" fontId="9" fillId="0" borderId="12" xfId="0" applyFont="1" applyBorder="1" applyAlignment="1">
      <alignment horizontal="right" vertical="top" wrapText="1"/>
    </xf>
    <xf numFmtId="0" fontId="9" fillId="0" borderId="13" xfId="0" applyFont="1" applyBorder="1" applyAlignment="1">
      <alignment horizontal="right"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horizontal="right" vertical="top" wrapText="1"/>
    </xf>
    <xf numFmtId="0" fontId="9" fillId="0" borderId="10" xfId="0" applyFont="1" applyBorder="1" applyAlignment="1">
      <alignment horizontal="right" vertical="top" wrapText="1"/>
    </xf>
    <xf numFmtId="0" fontId="9" fillId="0" borderId="14" xfId="0" applyFont="1" applyBorder="1" applyAlignment="1">
      <alignment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15" xfId="0" applyFont="1" applyBorder="1" applyAlignment="1">
      <alignment horizontal="right" vertical="top" wrapText="1"/>
    </xf>
    <xf numFmtId="0" fontId="9" fillId="0" borderId="0" xfId="0" applyFont="1" applyBorder="1" applyAlignment="1">
      <alignment vertical="top" wrapText="1"/>
    </xf>
    <xf numFmtId="0" fontId="9" fillId="0" borderId="15" xfId="0" applyFont="1" applyBorder="1" applyAlignment="1">
      <alignment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20" xfId="0" applyFont="1" applyBorder="1" applyAlignment="1">
      <alignment vertical="top" wrapText="1"/>
    </xf>
    <xf numFmtId="0" fontId="9" fillId="0" borderId="21" xfId="0" applyFont="1" applyBorder="1" applyAlignment="1">
      <alignment horizontal="right" vertical="top" wrapText="1"/>
    </xf>
    <xf numFmtId="0" fontId="9" fillId="0" borderId="22" xfId="0" applyFont="1" applyBorder="1" applyAlignment="1">
      <alignment horizontal="right" vertical="top" wrapText="1"/>
    </xf>
    <xf numFmtId="0" fontId="3" fillId="0" borderId="0" xfId="0" applyFont="1"/>
    <xf numFmtId="1" fontId="3" fillId="0" borderId="0" xfId="0" applyNumberFormat="1" applyFont="1" applyFill="1" applyBorder="1"/>
    <xf numFmtId="1" fontId="3" fillId="0" borderId="15" xfId="0" applyNumberFormat="1" applyFont="1" applyFill="1" applyBorder="1"/>
    <xf numFmtId="0" fontId="1" fillId="0" borderId="0" xfId="0" applyFont="1"/>
    <xf numFmtId="0" fontId="1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0" fillId="0" borderId="0" xfId="0" applyFont="1" applyAlignment="1">
      <alignment vertical="center" wrapText="1"/>
    </xf>
    <xf numFmtId="0" fontId="0" fillId="0" borderId="0" xfId="0" applyFill="1"/>
    <xf numFmtId="0" fontId="12" fillId="0" borderId="0" xfId="0" applyFont="1" applyFill="1" applyAlignment="1">
      <alignment horizontal="left"/>
    </xf>
    <xf numFmtId="0" fontId="15" fillId="0" borderId="23" xfId="1" applyFont="1" applyFill="1" applyBorder="1" applyAlignment="1">
      <alignment horizontal="left" vertical="top"/>
    </xf>
    <xf numFmtId="0" fontId="15" fillId="0" borderId="24" xfId="1" applyFont="1" applyFill="1" applyBorder="1" applyAlignment="1">
      <alignment horizontal="left" vertical="top"/>
    </xf>
    <xf numFmtId="0" fontId="15" fillId="0" borderId="25" xfId="1" applyFont="1" applyFill="1" applyBorder="1" applyAlignment="1">
      <alignment horizontal="left" vertical="top"/>
    </xf>
    <xf numFmtId="0" fontId="1" fillId="0" borderId="0" xfId="0" applyFont="1" applyFill="1"/>
    <xf numFmtId="0" fontId="12" fillId="0" borderId="0" xfId="0" applyFont="1" applyBorder="1"/>
    <xf numFmtId="0" fontId="16" fillId="2" borderId="4" xfId="0" applyFont="1" applyFill="1" applyBorder="1"/>
    <xf numFmtId="0" fontId="16" fillId="2" borderId="5" xfId="0" applyFont="1" applyFill="1" applyBorder="1" applyAlignment="1">
      <alignment horizontal="right"/>
    </xf>
    <xf numFmtId="0" fontId="16" fillId="2" borderId="6" xfId="0" applyFont="1" applyFill="1" applyBorder="1" applyAlignment="1">
      <alignment horizontal="right"/>
    </xf>
    <xf numFmtId="0" fontId="16" fillId="2" borderId="7" xfId="0" applyFont="1" applyFill="1" applyBorder="1" applyAlignment="1">
      <alignment horizontal="right"/>
    </xf>
    <xf numFmtId="0" fontId="16" fillId="0" borderId="8" xfId="0" applyFont="1" applyBorder="1"/>
    <xf numFmtId="0" fontId="16" fillId="0" borderId="9" xfId="0" applyFont="1" applyBorder="1"/>
    <xf numFmtId="0" fontId="16" fillId="0" borderId="10" xfId="0" applyFont="1" applyBorder="1"/>
    <xf numFmtId="0" fontId="16" fillId="0" borderId="11" xfId="0" applyFont="1" applyBorder="1"/>
    <xf numFmtId="0" fontId="16" fillId="0" borderId="12" xfId="0" applyFont="1" applyBorder="1"/>
    <xf numFmtId="0" fontId="16" fillId="0" borderId="13" xfId="0" applyFont="1" applyBorder="1"/>
    <xf numFmtId="0" fontId="13" fillId="0" borderId="8" xfId="0" applyFont="1" applyBorder="1"/>
    <xf numFmtId="0" fontId="13" fillId="0" borderId="9" xfId="0" applyFont="1" applyBorder="1"/>
    <xf numFmtId="0" fontId="13" fillId="0" borderId="10" xfId="0" applyFont="1" applyBorder="1"/>
    <xf numFmtId="0" fontId="13" fillId="0" borderId="14" xfId="0" applyFont="1" applyBorder="1"/>
    <xf numFmtId="0" fontId="13" fillId="0" borderId="0" xfId="0" applyFont="1" applyBorder="1"/>
    <xf numFmtId="0" fontId="13" fillId="0" borderId="15" xfId="0" applyFont="1" applyBorder="1"/>
    <xf numFmtId="0" fontId="13" fillId="0" borderId="0" xfId="0" applyFont="1" applyFill="1" applyBorder="1"/>
    <xf numFmtId="0" fontId="13" fillId="0" borderId="11" xfId="0" applyFont="1" applyBorder="1"/>
    <xf numFmtId="0" fontId="13" fillId="0" borderId="12" xfId="0" applyFont="1" applyBorder="1"/>
    <xf numFmtId="0" fontId="13" fillId="0" borderId="13" xfId="0" applyFont="1" applyBorder="1"/>
    <xf numFmtId="0" fontId="16" fillId="3" borderId="14" xfId="0" applyFont="1" applyFill="1" applyBorder="1"/>
    <xf numFmtId="0" fontId="16" fillId="3" borderId="16" xfId="0" applyFont="1" applyFill="1" applyBorder="1"/>
    <xf numFmtId="0" fontId="16" fillId="3" borderId="27" xfId="0" applyFont="1" applyFill="1" applyBorder="1"/>
    <xf numFmtId="0" fontId="17" fillId="0" borderId="17" xfId="0" applyFont="1" applyFill="1" applyBorder="1"/>
    <xf numFmtId="0" fontId="17" fillId="0" borderId="18" xfId="0" applyFont="1" applyFill="1" applyBorder="1"/>
    <xf numFmtId="0" fontId="17" fillId="0" borderId="19" xfId="0" applyFont="1" applyFill="1" applyBorder="1"/>
    <xf numFmtId="0" fontId="18" fillId="0" borderId="14" xfId="0" applyFont="1" applyBorder="1"/>
    <xf numFmtId="0" fontId="18" fillId="0" borderId="0" xfId="0" applyFont="1" applyBorder="1"/>
    <xf numFmtId="0" fontId="18" fillId="0" borderId="15" xfId="0" applyFont="1" applyBorder="1"/>
    <xf numFmtId="0" fontId="18" fillId="0" borderId="11" xfId="0" applyFont="1" applyBorder="1"/>
    <xf numFmtId="0" fontId="18" fillId="0" borderId="12" xfId="0" applyFont="1" applyBorder="1"/>
    <xf numFmtId="0" fontId="18" fillId="0" borderId="13" xfId="0" applyFont="1" applyBorder="1"/>
    <xf numFmtId="0" fontId="20" fillId="0" borderId="8" xfId="0" applyFont="1" applyBorder="1" applyAlignment="1">
      <alignment vertical="top" wrapText="1"/>
    </xf>
    <xf numFmtId="0" fontId="20" fillId="0" borderId="9" xfId="0" applyFont="1" applyBorder="1" applyAlignment="1">
      <alignment horizontal="right" vertical="top" wrapText="1"/>
    </xf>
    <xf numFmtId="0" fontId="20" fillId="0" borderId="10" xfId="0" applyFont="1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20" fillId="0" borderId="0" xfId="0" applyFont="1" applyBorder="1" applyAlignment="1">
      <alignment horizontal="right" vertical="top" wrapText="1"/>
    </xf>
    <xf numFmtId="0" fontId="20" fillId="0" borderId="15" xfId="0" applyFont="1" applyBorder="1" applyAlignment="1">
      <alignment horizontal="right" vertical="top" wrapText="1"/>
    </xf>
    <xf numFmtId="0" fontId="20" fillId="0" borderId="11" xfId="0" applyFont="1" applyBorder="1" applyAlignment="1">
      <alignment vertical="top" wrapText="1"/>
    </xf>
    <xf numFmtId="0" fontId="20" fillId="0" borderId="12" xfId="0" applyFont="1" applyBorder="1" applyAlignment="1">
      <alignment horizontal="right" vertical="top" wrapText="1"/>
    </xf>
    <xf numFmtId="0" fontId="20" fillId="0" borderId="13" xfId="0" applyFont="1" applyBorder="1" applyAlignment="1">
      <alignment horizontal="right" vertical="top" wrapText="1"/>
    </xf>
    <xf numFmtId="0" fontId="20" fillId="0" borderId="0" xfId="0" applyFont="1" applyBorder="1" applyAlignment="1">
      <alignment vertical="top" wrapText="1"/>
    </xf>
    <xf numFmtId="0" fontId="20" fillId="0" borderId="15" xfId="0" applyFont="1" applyBorder="1" applyAlignment="1">
      <alignment vertical="top" wrapText="1"/>
    </xf>
    <xf numFmtId="0" fontId="20" fillId="0" borderId="20" xfId="0" applyFont="1" applyBorder="1" applyAlignment="1">
      <alignment vertical="top" wrapText="1"/>
    </xf>
    <xf numFmtId="0" fontId="20" fillId="0" borderId="21" xfId="0" applyFont="1" applyBorder="1" applyAlignment="1">
      <alignment horizontal="right" vertical="top" wrapText="1"/>
    </xf>
    <xf numFmtId="0" fontId="20" fillId="0" borderId="22" xfId="0" applyFont="1" applyBorder="1" applyAlignment="1">
      <alignment horizontal="right" vertical="top" wrapText="1"/>
    </xf>
    <xf numFmtId="0" fontId="13" fillId="0" borderId="0" xfId="0" applyFont="1"/>
    <xf numFmtId="0" fontId="16" fillId="3" borderId="15" xfId="0" applyFont="1" applyFill="1" applyBorder="1"/>
    <xf numFmtId="0" fontId="23" fillId="0" borderId="0" xfId="0" applyFont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/>
    <xf numFmtId="0" fontId="13" fillId="0" borderId="9" xfId="0" applyFont="1" applyFill="1" applyBorder="1"/>
    <xf numFmtId="0" fontId="13" fillId="0" borderId="10" xfId="0" applyFont="1" applyFill="1" applyBorder="1"/>
    <xf numFmtId="0" fontId="13" fillId="0" borderId="15" xfId="0" applyFont="1" applyFill="1" applyBorder="1"/>
    <xf numFmtId="0" fontId="20" fillId="0" borderId="8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right" vertical="center" wrapText="1"/>
    </xf>
    <xf numFmtId="0" fontId="22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/>
    <xf numFmtId="49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25" xfId="1" applyFont="1" applyFill="1" applyBorder="1" applyAlignment="1">
      <alignment horizontal="left" vertical="top"/>
    </xf>
    <xf numFmtId="0" fontId="1" fillId="0" borderId="23" xfId="1" applyFont="1" applyFill="1" applyBorder="1" applyAlignment="1">
      <alignment horizontal="left" vertical="top"/>
    </xf>
    <xf numFmtId="0" fontId="1" fillId="0" borderId="26" xfId="1" applyFont="1" applyFill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Fill="1" applyAlignment="1">
      <alignment horizontal="center"/>
    </xf>
    <xf numFmtId="0" fontId="15" fillId="0" borderId="0" xfId="1" applyFont="1" applyFill="1" applyBorder="1" applyAlignment="1">
      <alignment horizontal="center" vertical="top"/>
    </xf>
    <xf numFmtId="0" fontId="15" fillId="0" borderId="23" xfId="1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5" fillId="0" borderId="24" xfId="1" applyFont="1" applyFill="1" applyBorder="1" applyAlignment="1">
      <alignment horizontal="center" vertical="top"/>
    </xf>
    <xf numFmtId="0" fontId="15" fillId="0" borderId="0" xfId="1" applyNumberFormat="1" applyFont="1" applyFill="1" applyBorder="1" applyAlignment="1">
      <alignment horizontal="center" vertical="top"/>
    </xf>
    <xf numFmtId="0" fontId="15" fillId="0" borderId="25" xfId="1" applyNumberFormat="1" applyFont="1" applyFill="1" applyBorder="1" applyAlignment="1">
      <alignment horizontal="center" vertical="top"/>
    </xf>
    <xf numFmtId="0" fontId="15" fillId="0" borderId="25" xfId="1" applyFont="1" applyFill="1" applyBorder="1" applyAlignment="1">
      <alignment horizontal="center" vertical="top"/>
    </xf>
    <xf numFmtId="0" fontId="15" fillId="0" borderId="23" xfId="1" applyFont="1" applyFill="1" applyBorder="1" applyAlignment="1">
      <alignment horizontal="center" vertical="top"/>
    </xf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11" fillId="4" borderId="0" xfId="0" applyFont="1" applyFill="1" applyAlignment="1">
      <alignment wrapText="1"/>
    </xf>
    <xf numFmtId="0" fontId="11" fillId="4" borderId="0" xfId="0" applyFont="1" applyFill="1" applyAlignment="1"/>
    <xf numFmtId="0" fontId="2" fillId="3" borderId="17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0" fontId="5" fillId="0" borderId="11" xfId="0" applyFont="1" applyFill="1" applyBorder="1"/>
    <xf numFmtId="0" fontId="5" fillId="0" borderId="12" xfId="0" applyFont="1" applyFill="1" applyBorder="1"/>
    <xf numFmtId="0" fontId="5" fillId="0" borderId="13" xfId="0" applyFont="1" applyFill="1" applyBorder="1"/>
    <xf numFmtId="0" fontId="3" fillId="0" borderId="14" xfId="0" applyFont="1" applyFill="1" applyBorder="1"/>
    <xf numFmtId="2" fontId="3" fillId="0" borderId="15" xfId="0" applyNumberFormat="1" applyFont="1" applyBorder="1"/>
    <xf numFmtId="0" fontId="9" fillId="0" borderId="14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0" fontId="0" fillId="0" borderId="26" xfId="1" applyFont="1" applyFill="1" applyBorder="1" applyAlignment="1">
      <alignment horizontal="left" vertical="top"/>
    </xf>
    <xf numFmtId="0" fontId="0" fillId="0" borderId="23" xfId="1" applyFont="1" applyFill="1" applyBorder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Border="1" applyAlignment="1">
      <alignment horizontal="right"/>
    </xf>
    <xf numFmtId="0" fontId="9" fillId="0" borderId="22" xfId="0" applyFont="1" applyFill="1" applyBorder="1" applyAlignment="1">
      <alignment vertical="top" wrapText="1"/>
    </xf>
    <xf numFmtId="0" fontId="10" fillId="0" borderId="0" xfId="0" applyFont="1" applyFill="1" applyAlignment="1">
      <alignment horizontal="left"/>
    </xf>
    <xf numFmtId="0" fontId="11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/>
    </xf>
    <xf numFmtId="0" fontId="0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28" fillId="0" borderId="0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0" borderId="15" xfId="0" applyNumberFormat="1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0" fontId="9" fillId="0" borderId="9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9" fillId="0" borderId="21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27" fillId="0" borderId="0" xfId="0" applyFont="1" applyAlignment="1">
      <alignment horizontal="center" vertical="center" wrapText="1"/>
    </xf>
    <xf numFmtId="0" fontId="11" fillId="0" borderId="0" xfId="0" applyFont="1" applyFill="1" applyAlignment="1"/>
    <xf numFmtId="0" fontId="11" fillId="0" borderId="0" xfId="0" applyFont="1" applyFill="1" applyAlignment="1">
      <alignment horizont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3" fillId="0" borderId="0" xfId="3" applyNumberFormat="1" applyFont="1" applyFill="1"/>
    <xf numFmtId="0" fontId="0" fillId="0" borderId="9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" fontId="3" fillId="0" borderId="15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19" fillId="2" borderId="14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9" fillId="2" borderId="15" xfId="0" applyFont="1" applyFill="1" applyBorder="1" applyAlignment="1">
      <alignment horizontal="left" vertical="top" wrapText="1"/>
    </xf>
    <xf numFmtId="0" fontId="19" fillId="2" borderId="17" xfId="0" applyFont="1" applyFill="1" applyBorder="1" applyAlignment="1">
      <alignment horizontal="left" vertical="top" wrapText="1"/>
    </xf>
    <xf numFmtId="0" fontId="19" fillId="2" borderId="18" xfId="0" applyFont="1" applyFill="1" applyBorder="1" applyAlignment="1">
      <alignment horizontal="left" vertical="top" wrapText="1"/>
    </xf>
    <xf numFmtId="0" fontId="19" fillId="2" borderId="19" xfId="0" applyFont="1" applyFill="1" applyBorder="1" applyAlignment="1">
      <alignment horizontal="left" vertical="top" wrapText="1"/>
    </xf>
    <xf numFmtId="0" fontId="16" fillId="2" borderId="14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0" fontId="16" fillId="2" borderId="15" xfId="0" applyFont="1" applyFill="1" applyBorder="1" applyAlignment="1">
      <alignment horizontal="left"/>
    </xf>
    <xf numFmtId="0" fontId="19" fillId="2" borderId="28" xfId="0" applyFont="1" applyFill="1" applyBorder="1" applyAlignment="1">
      <alignment horizontal="left" vertical="top" wrapText="1"/>
    </xf>
    <xf numFmtId="0" fontId="19" fillId="2" borderId="29" xfId="0" applyFont="1" applyFill="1" applyBorder="1" applyAlignment="1">
      <alignment horizontal="left" vertical="top" wrapText="1"/>
    </xf>
    <xf numFmtId="0" fontId="24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</cellXfs>
  <cellStyles count="4">
    <cellStyle name="Normal" xfId="0" builtinId="0"/>
    <cellStyle name="Normal 2" xfId="2" xr:uid="{00000000-0005-0000-0000-000001000000}"/>
    <cellStyle name="Normal 8" xfId="1" xr:uid="{00000000-0005-0000-0000-000002000000}"/>
    <cellStyle name="Percent" xfId="3" builtinId="5"/>
  </cellStyles>
  <dxfs count="0"/>
  <tableStyles count="0" defaultTableStyle="TableStyleMedium2" defaultPivotStyle="PivotStyleLight16"/>
  <colors>
    <mruColors>
      <color rgb="FF7C6A55"/>
      <color rgb="FFFFE1BA"/>
      <color rgb="FF7400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59"/>
  <sheetViews>
    <sheetView tabSelected="1" workbookViewId="0">
      <pane xSplit="2" ySplit="4" topLeftCell="G5" activePane="bottomRight" state="frozen"/>
      <selection pane="topRight" activeCell="C1" sqref="C1"/>
      <selection pane="bottomLeft" activeCell="A5" sqref="A5"/>
      <selection pane="bottomRight" activeCell="W3" sqref="W3"/>
    </sheetView>
  </sheetViews>
  <sheetFormatPr defaultColWidth="9.140625" defaultRowHeight="15" x14ac:dyDescent="0.25"/>
  <cols>
    <col min="1" max="1" width="5.7109375" style="63" customWidth="1"/>
    <col min="2" max="2" width="39.7109375" style="162" customWidth="1"/>
    <col min="3" max="17" width="9.140625" style="164"/>
    <col min="18" max="18" width="8.85546875" style="164" customWidth="1"/>
    <col min="19" max="21" width="9.140625" style="164"/>
    <col min="22" max="16384" width="9.140625" style="162"/>
  </cols>
  <sheetData>
    <row r="2" spans="1:23" ht="18.75" x14ac:dyDescent="0.3">
      <c r="A2" s="185" t="s">
        <v>639</v>
      </c>
      <c r="B2" s="163"/>
    </row>
    <row r="3" spans="1:23" s="60" customFormat="1" x14ac:dyDescent="0.25">
      <c r="A3" s="63"/>
      <c r="C3" s="150">
        <v>2003</v>
      </c>
      <c r="D3" s="150">
        <v>2004</v>
      </c>
      <c r="E3" s="150">
        <v>2005</v>
      </c>
      <c r="F3" s="150">
        <v>2006</v>
      </c>
      <c r="G3" s="150">
        <v>2007</v>
      </c>
      <c r="H3" s="150">
        <v>2008</v>
      </c>
      <c r="I3" s="150">
        <v>2009</v>
      </c>
      <c r="J3" s="150">
        <v>2010</v>
      </c>
      <c r="K3" s="150">
        <v>2011</v>
      </c>
      <c r="L3" s="150">
        <v>2012</v>
      </c>
      <c r="M3" s="150">
        <v>2013</v>
      </c>
      <c r="N3" s="150">
        <v>2014</v>
      </c>
      <c r="O3" s="150">
        <v>2015</v>
      </c>
      <c r="P3" s="150">
        <v>2016</v>
      </c>
      <c r="Q3" s="150">
        <v>2017</v>
      </c>
      <c r="R3" s="150">
        <v>2018</v>
      </c>
      <c r="S3" s="150">
        <v>2019</v>
      </c>
      <c r="T3" s="150">
        <v>2020</v>
      </c>
      <c r="U3" s="150">
        <v>2021</v>
      </c>
      <c r="V3" s="150">
        <v>2022</v>
      </c>
      <c r="W3" s="150">
        <v>2023</v>
      </c>
    </row>
    <row r="4" spans="1:23" ht="14.45" customHeight="1" x14ac:dyDescent="0.25">
      <c r="A4" s="167" t="s">
        <v>263</v>
      </c>
      <c r="B4" s="16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8"/>
      <c r="T4" s="188"/>
      <c r="U4" s="188"/>
      <c r="V4" s="188"/>
      <c r="W4" s="188"/>
    </row>
    <row r="5" spans="1:23" ht="14.45" customHeight="1" x14ac:dyDescent="0.25">
      <c r="A5" s="65"/>
      <c r="B5" s="162" t="s">
        <v>95</v>
      </c>
      <c r="C5" s="165">
        <f>84+1047</f>
        <v>1131</v>
      </c>
      <c r="D5" s="165">
        <f>58+1062</f>
        <v>1120</v>
      </c>
      <c r="E5" s="164">
        <v>1138</v>
      </c>
      <c r="F5" s="164">
        <v>1151</v>
      </c>
      <c r="G5" s="164">
        <v>1135</v>
      </c>
      <c r="H5" s="164">
        <v>1209</v>
      </c>
      <c r="I5" s="164">
        <v>1209</v>
      </c>
      <c r="J5" s="164">
        <v>1251</v>
      </c>
      <c r="K5" s="164">
        <v>1286</v>
      </c>
      <c r="L5" s="164">
        <v>1250</v>
      </c>
      <c r="M5" s="164">
        <v>1307</v>
      </c>
      <c r="N5" s="164">
        <v>1292</v>
      </c>
      <c r="O5" s="164">
        <v>1323</v>
      </c>
      <c r="P5" s="164">
        <v>1343</v>
      </c>
      <c r="Q5" s="164">
        <v>1334</v>
      </c>
      <c r="R5" s="164">
        <v>1316</v>
      </c>
      <c r="S5" s="164">
        <v>1333</v>
      </c>
      <c r="T5" s="164">
        <v>1240</v>
      </c>
      <c r="U5" s="164">
        <v>1409</v>
      </c>
      <c r="V5" s="164">
        <v>1377</v>
      </c>
      <c r="W5" s="164">
        <v>1375</v>
      </c>
    </row>
    <row r="6" spans="1:23" x14ac:dyDescent="0.25">
      <c r="A6" s="65"/>
      <c r="B6" s="162" t="s">
        <v>96</v>
      </c>
      <c r="C6" s="165">
        <v>3</v>
      </c>
      <c r="D6" s="165">
        <v>4</v>
      </c>
      <c r="E6" s="164">
        <v>2</v>
      </c>
      <c r="F6" s="164">
        <v>2</v>
      </c>
      <c r="G6" s="164">
        <v>0</v>
      </c>
      <c r="H6" s="164">
        <v>3</v>
      </c>
      <c r="I6" s="164">
        <v>1</v>
      </c>
      <c r="J6" s="164">
        <v>2</v>
      </c>
      <c r="K6" s="164">
        <v>6</v>
      </c>
      <c r="L6" s="164">
        <v>4</v>
      </c>
      <c r="M6" s="164">
        <v>4</v>
      </c>
      <c r="N6" s="164">
        <v>1</v>
      </c>
      <c r="O6" s="164">
        <v>2</v>
      </c>
      <c r="P6" s="164">
        <v>1</v>
      </c>
      <c r="Q6" s="164">
        <v>0</v>
      </c>
      <c r="R6" s="164">
        <v>2</v>
      </c>
      <c r="S6" s="164">
        <v>2</v>
      </c>
      <c r="T6" s="164">
        <v>22</v>
      </c>
      <c r="U6" s="164">
        <v>5</v>
      </c>
      <c r="V6" s="164">
        <v>6</v>
      </c>
      <c r="W6" s="164">
        <v>4</v>
      </c>
    </row>
    <row r="7" spans="1:23" x14ac:dyDescent="0.25">
      <c r="A7" s="65"/>
      <c r="B7" s="162" t="s">
        <v>97</v>
      </c>
      <c r="C7" s="165">
        <v>1038</v>
      </c>
      <c r="D7" s="165">
        <v>1046</v>
      </c>
      <c r="E7" s="164">
        <v>1042</v>
      </c>
      <c r="F7" s="164">
        <v>1049</v>
      </c>
      <c r="G7" s="164">
        <v>1042</v>
      </c>
      <c r="H7" s="164">
        <v>1087</v>
      </c>
      <c r="I7" s="164">
        <v>1127</v>
      </c>
      <c r="J7" s="164">
        <v>1154</v>
      </c>
      <c r="K7" s="164">
        <v>1181</v>
      </c>
      <c r="L7" s="164">
        <v>1150</v>
      </c>
      <c r="M7" s="164">
        <v>1213</v>
      </c>
      <c r="N7" s="164">
        <v>1189</v>
      </c>
      <c r="O7" s="164">
        <v>1219</v>
      </c>
      <c r="P7" s="164">
        <v>1259</v>
      </c>
      <c r="Q7" s="164">
        <v>1235</v>
      </c>
      <c r="R7" s="164">
        <v>1216</v>
      </c>
      <c r="S7" s="164">
        <v>1229</v>
      </c>
      <c r="T7" s="164">
        <v>1220</v>
      </c>
      <c r="U7" s="164">
        <v>1379</v>
      </c>
      <c r="V7" s="164">
        <v>1299</v>
      </c>
      <c r="W7" s="164">
        <v>1210</v>
      </c>
    </row>
    <row r="8" spans="1:23" x14ac:dyDescent="0.25">
      <c r="A8" s="65"/>
      <c r="B8" s="72" t="s">
        <v>20</v>
      </c>
      <c r="C8" s="164">
        <v>9</v>
      </c>
      <c r="D8" s="164">
        <v>16</v>
      </c>
      <c r="E8" s="164">
        <v>15</v>
      </c>
      <c r="F8" s="164">
        <v>11</v>
      </c>
      <c r="G8" s="164">
        <v>4</v>
      </c>
      <c r="H8" s="164">
        <v>8</v>
      </c>
      <c r="I8" s="164">
        <v>10</v>
      </c>
      <c r="J8" s="164">
        <v>17</v>
      </c>
      <c r="K8" s="164">
        <v>19</v>
      </c>
      <c r="L8" s="164">
        <v>16</v>
      </c>
      <c r="M8" s="164">
        <v>9</v>
      </c>
      <c r="N8" s="164">
        <v>11</v>
      </c>
      <c r="O8" s="164">
        <v>10</v>
      </c>
      <c r="P8" s="164">
        <v>16</v>
      </c>
      <c r="Q8" s="164">
        <v>9</v>
      </c>
      <c r="R8" s="164">
        <v>9</v>
      </c>
      <c r="S8" s="164">
        <v>14</v>
      </c>
      <c r="T8" s="164">
        <v>5</v>
      </c>
      <c r="U8" s="164">
        <v>6</v>
      </c>
      <c r="V8" s="164">
        <v>13</v>
      </c>
      <c r="W8" s="164">
        <v>9</v>
      </c>
    </row>
    <row r="9" spans="1:23" x14ac:dyDescent="0.25">
      <c r="A9" s="65"/>
      <c r="B9" s="72" t="s">
        <v>21</v>
      </c>
      <c r="C9" s="164" t="s">
        <v>448</v>
      </c>
      <c r="D9" s="164" t="s">
        <v>448</v>
      </c>
      <c r="E9" s="164" t="s">
        <v>448</v>
      </c>
      <c r="F9" s="164" t="s">
        <v>448</v>
      </c>
      <c r="G9" s="164" t="s">
        <v>448</v>
      </c>
      <c r="H9" s="164" t="s">
        <v>448</v>
      </c>
      <c r="I9" s="164" t="s">
        <v>448</v>
      </c>
      <c r="J9" s="164" t="s">
        <v>448</v>
      </c>
      <c r="K9" s="164" t="s">
        <v>448</v>
      </c>
      <c r="L9" s="164">
        <v>14</v>
      </c>
      <c r="M9" s="164">
        <v>14</v>
      </c>
      <c r="N9" s="164">
        <v>16</v>
      </c>
      <c r="O9" s="164">
        <v>11</v>
      </c>
      <c r="P9" s="164">
        <v>6</v>
      </c>
      <c r="Q9" s="164">
        <v>8</v>
      </c>
      <c r="R9" s="164">
        <v>5</v>
      </c>
      <c r="S9" s="164">
        <v>10</v>
      </c>
      <c r="T9" s="164">
        <v>10</v>
      </c>
      <c r="U9" s="164">
        <v>3</v>
      </c>
      <c r="V9" s="164">
        <v>8</v>
      </c>
      <c r="W9" s="164">
        <v>9</v>
      </c>
    </row>
    <row r="10" spans="1:23" x14ac:dyDescent="0.25">
      <c r="A10" s="65"/>
      <c r="B10" s="72" t="s">
        <v>22</v>
      </c>
      <c r="C10" s="164">
        <v>84</v>
      </c>
      <c r="D10" s="164">
        <v>58</v>
      </c>
      <c r="E10" s="164">
        <v>81</v>
      </c>
      <c r="F10" s="164">
        <v>90</v>
      </c>
      <c r="G10" s="164">
        <v>88</v>
      </c>
      <c r="H10" s="164">
        <v>113</v>
      </c>
      <c r="I10" s="164">
        <v>72</v>
      </c>
      <c r="J10" s="164">
        <v>80</v>
      </c>
      <c r="K10" s="164">
        <v>86</v>
      </c>
      <c r="L10" s="164">
        <v>70</v>
      </c>
      <c r="M10" s="164">
        <v>71</v>
      </c>
      <c r="N10" s="164">
        <v>76</v>
      </c>
      <c r="O10" s="164">
        <v>82</v>
      </c>
      <c r="P10" s="164">
        <v>62</v>
      </c>
      <c r="Q10" s="164">
        <v>81</v>
      </c>
      <c r="R10" s="164">
        <v>86</v>
      </c>
      <c r="S10" s="164">
        <v>79</v>
      </c>
      <c r="T10" s="164">
        <v>4</v>
      </c>
      <c r="U10" s="164">
        <v>19</v>
      </c>
      <c r="V10" s="164">
        <v>57</v>
      </c>
      <c r="W10" s="164">
        <v>146</v>
      </c>
    </row>
    <row r="11" spans="1:23" x14ac:dyDescent="0.25">
      <c r="A11" s="65"/>
      <c r="B11" s="72" t="s">
        <v>196</v>
      </c>
      <c r="C11" s="164">
        <v>0</v>
      </c>
      <c r="D11" s="164" t="s">
        <v>448</v>
      </c>
      <c r="E11" s="164">
        <v>0</v>
      </c>
      <c r="F11" s="164">
        <v>1</v>
      </c>
      <c r="G11" s="164">
        <v>1</v>
      </c>
      <c r="H11" s="164">
        <v>1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1</v>
      </c>
      <c r="P11" s="164">
        <v>0</v>
      </c>
      <c r="Q11" s="164">
        <v>1</v>
      </c>
      <c r="R11" s="164">
        <v>0</v>
      </c>
      <c r="S11" s="164">
        <v>1</v>
      </c>
      <c r="T11" s="164">
        <v>1</v>
      </c>
      <c r="U11" s="164">
        <v>2</v>
      </c>
      <c r="V11" s="164">
        <v>0</v>
      </c>
      <c r="W11" s="164">
        <v>1</v>
      </c>
    </row>
    <row r="12" spans="1:23" x14ac:dyDescent="0.25">
      <c r="A12" s="65"/>
      <c r="B12" s="72"/>
      <c r="V12" s="164"/>
      <c r="W12" s="164"/>
    </row>
    <row r="13" spans="1:23" x14ac:dyDescent="0.25">
      <c r="A13" s="61"/>
      <c r="V13" s="164"/>
      <c r="W13" s="164"/>
    </row>
    <row r="14" spans="1:23" x14ac:dyDescent="0.25">
      <c r="A14" s="167" t="s">
        <v>104</v>
      </c>
      <c r="B14" s="167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8"/>
      <c r="T14" s="188"/>
      <c r="U14" s="188"/>
      <c r="V14" s="188"/>
      <c r="W14" s="188"/>
    </row>
    <row r="15" spans="1:23" x14ac:dyDescent="0.25">
      <c r="B15" s="162" t="s">
        <v>577</v>
      </c>
      <c r="C15" s="230">
        <v>295</v>
      </c>
      <c r="D15" s="164">
        <v>289</v>
      </c>
      <c r="E15" s="164">
        <v>282</v>
      </c>
      <c r="F15" s="164">
        <v>296</v>
      </c>
      <c r="G15" s="164">
        <v>277</v>
      </c>
      <c r="H15" s="164">
        <v>327</v>
      </c>
      <c r="I15" s="164">
        <v>288</v>
      </c>
      <c r="J15" s="164">
        <v>325</v>
      </c>
      <c r="K15" s="164">
        <v>312</v>
      </c>
      <c r="L15" s="164">
        <v>293</v>
      </c>
      <c r="M15" s="164">
        <v>338</v>
      </c>
      <c r="N15" s="164">
        <v>327</v>
      </c>
      <c r="O15" s="164">
        <v>345</v>
      </c>
      <c r="P15" s="164">
        <v>322</v>
      </c>
      <c r="Q15" s="164">
        <v>353</v>
      </c>
      <c r="R15" s="164">
        <v>327</v>
      </c>
      <c r="S15" s="164">
        <v>335</v>
      </c>
      <c r="T15" s="164">
        <v>323</v>
      </c>
      <c r="U15" s="164">
        <v>384</v>
      </c>
      <c r="V15" s="164">
        <v>328</v>
      </c>
      <c r="W15" s="164">
        <v>327</v>
      </c>
    </row>
    <row r="16" spans="1:23" x14ac:dyDescent="0.25">
      <c r="B16" s="162" t="s">
        <v>100</v>
      </c>
      <c r="C16" s="230">
        <v>283</v>
      </c>
      <c r="D16" s="164">
        <v>286</v>
      </c>
      <c r="E16" s="164">
        <v>298</v>
      </c>
      <c r="F16" s="164">
        <v>283</v>
      </c>
      <c r="G16" s="164">
        <v>299</v>
      </c>
      <c r="H16" s="164">
        <v>321</v>
      </c>
      <c r="I16" s="164">
        <v>330</v>
      </c>
      <c r="J16" s="164">
        <v>316</v>
      </c>
      <c r="K16" s="164">
        <v>314</v>
      </c>
      <c r="L16" s="164">
        <v>320</v>
      </c>
      <c r="M16" s="164">
        <v>306</v>
      </c>
      <c r="N16" s="164">
        <v>346</v>
      </c>
      <c r="O16" s="164">
        <v>340</v>
      </c>
      <c r="P16" s="164">
        <v>342</v>
      </c>
      <c r="Q16" s="164">
        <v>324</v>
      </c>
      <c r="R16" s="164">
        <v>353</v>
      </c>
      <c r="S16" s="164">
        <v>346</v>
      </c>
      <c r="T16" s="164">
        <v>306</v>
      </c>
      <c r="U16" s="164">
        <v>363</v>
      </c>
      <c r="V16" s="164">
        <v>380</v>
      </c>
      <c r="W16" s="164">
        <v>342</v>
      </c>
    </row>
    <row r="17" spans="1:23" x14ac:dyDescent="0.25">
      <c r="B17" s="162" t="s">
        <v>101</v>
      </c>
      <c r="C17" s="230">
        <v>287</v>
      </c>
      <c r="D17" s="164">
        <v>274</v>
      </c>
      <c r="E17" s="164">
        <v>295</v>
      </c>
      <c r="F17" s="164">
        <v>296</v>
      </c>
      <c r="G17" s="164">
        <v>286</v>
      </c>
      <c r="H17" s="164">
        <v>296</v>
      </c>
      <c r="I17" s="164">
        <v>301</v>
      </c>
      <c r="J17" s="164">
        <v>320</v>
      </c>
      <c r="K17" s="164">
        <v>352</v>
      </c>
      <c r="L17" s="164">
        <v>350</v>
      </c>
      <c r="M17" s="164">
        <v>324</v>
      </c>
      <c r="N17" s="164">
        <v>294</v>
      </c>
      <c r="O17" s="164">
        <v>355</v>
      </c>
      <c r="P17" s="164">
        <v>333</v>
      </c>
      <c r="Q17" s="164">
        <v>347</v>
      </c>
      <c r="R17" s="164">
        <v>310</v>
      </c>
      <c r="S17" s="164">
        <v>345</v>
      </c>
      <c r="T17" s="164">
        <v>322</v>
      </c>
      <c r="U17" s="164">
        <v>334</v>
      </c>
      <c r="V17" s="164">
        <v>354</v>
      </c>
      <c r="W17" s="164">
        <v>368</v>
      </c>
    </row>
    <row r="18" spans="1:23" x14ac:dyDescent="0.25">
      <c r="B18" s="162" t="s">
        <v>102</v>
      </c>
      <c r="C18" s="230">
        <v>272</v>
      </c>
      <c r="D18" s="164">
        <v>275</v>
      </c>
      <c r="E18" s="164">
        <v>265</v>
      </c>
      <c r="F18" s="164">
        <v>278</v>
      </c>
      <c r="G18" s="164">
        <v>273</v>
      </c>
      <c r="H18" s="164">
        <v>268</v>
      </c>
      <c r="I18" s="164">
        <v>291</v>
      </c>
      <c r="J18" s="164">
        <v>292</v>
      </c>
      <c r="K18" s="164">
        <v>314</v>
      </c>
      <c r="L18" s="164">
        <v>291</v>
      </c>
      <c r="M18" s="164">
        <v>343</v>
      </c>
      <c r="N18" s="164">
        <v>326</v>
      </c>
      <c r="O18" s="164">
        <v>285</v>
      </c>
      <c r="P18" s="164">
        <v>347</v>
      </c>
      <c r="Q18" s="164">
        <v>310</v>
      </c>
      <c r="R18" s="164">
        <v>328</v>
      </c>
      <c r="S18" s="164">
        <v>309</v>
      </c>
      <c r="T18" s="164">
        <v>311</v>
      </c>
      <c r="U18" s="164">
        <v>333</v>
      </c>
      <c r="V18" s="164">
        <v>321</v>
      </c>
      <c r="W18" s="164">
        <v>342</v>
      </c>
    </row>
    <row r="19" spans="1:23" x14ac:dyDescent="0.25">
      <c r="V19" s="164"/>
      <c r="W19" s="164"/>
    </row>
    <row r="20" spans="1:23" x14ac:dyDescent="0.25">
      <c r="A20" s="167" t="s">
        <v>6</v>
      </c>
      <c r="B20" s="16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8"/>
      <c r="T20" s="188"/>
      <c r="U20" s="188"/>
      <c r="V20" s="188"/>
      <c r="W20" s="188"/>
    </row>
    <row r="21" spans="1:23" s="163" customFormat="1" x14ac:dyDescent="0.25">
      <c r="A21" s="231"/>
      <c r="B21" s="162" t="s">
        <v>592</v>
      </c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165"/>
      <c r="T21" s="165">
        <v>-98</v>
      </c>
      <c r="U21" s="165">
        <v>-15</v>
      </c>
      <c r="V21" s="165">
        <v>-19</v>
      </c>
      <c r="W21" s="165">
        <v>-23</v>
      </c>
    </row>
    <row r="22" spans="1:23" s="163" customFormat="1" x14ac:dyDescent="0.25">
      <c r="A22" s="231"/>
      <c r="B22" s="162" t="s">
        <v>593</v>
      </c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165"/>
      <c r="T22" s="165">
        <v>-12</v>
      </c>
      <c r="U22" s="165">
        <v>-11</v>
      </c>
      <c r="V22" s="165">
        <v>-11</v>
      </c>
      <c r="W22" s="165">
        <v>-11</v>
      </c>
    </row>
    <row r="23" spans="1:23" x14ac:dyDescent="0.25">
      <c r="B23" s="162" t="s">
        <v>599</v>
      </c>
      <c r="C23" s="164">
        <v>-18</v>
      </c>
      <c r="D23" s="164">
        <v>-33</v>
      </c>
      <c r="E23" s="164">
        <v>-22</v>
      </c>
      <c r="F23" s="164">
        <v>-24</v>
      </c>
      <c r="G23" s="164">
        <v>-27</v>
      </c>
      <c r="H23" s="164">
        <v>-15</v>
      </c>
      <c r="I23" s="164">
        <v>-24</v>
      </c>
      <c r="J23" s="164">
        <v>-25</v>
      </c>
      <c r="K23" s="164">
        <v>-18</v>
      </c>
      <c r="L23" s="164">
        <v>-38</v>
      </c>
      <c r="M23" s="164">
        <v>-22</v>
      </c>
      <c r="N23" s="164">
        <v>-22</v>
      </c>
      <c r="O23" s="164">
        <v>-30</v>
      </c>
      <c r="P23" s="164">
        <v>-39</v>
      </c>
      <c r="Q23" s="164">
        <v>-21</v>
      </c>
      <c r="R23" s="164">
        <v>-25</v>
      </c>
      <c r="S23" s="164">
        <v>-22</v>
      </c>
      <c r="T23" s="236">
        <f>SUM(T21:T22)</f>
        <v>-110</v>
      </c>
      <c r="U23" s="236">
        <f>SUM(U21:U22)</f>
        <v>-26</v>
      </c>
      <c r="V23" s="236">
        <v>-30</v>
      </c>
      <c r="W23" s="236">
        <f>SUM(W21:W22)</f>
        <v>-34</v>
      </c>
    </row>
    <row r="24" spans="1:23" x14ac:dyDescent="0.25">
      <c r="B24" s="162" t="s">
        <v>197</v>
      </c>
      <c r="C24" s="164">
        <v>-252</v>
      </c>
      <c r="D24" s="164">
        <v>-264</v>
      </c>
      <c r="E24" s="164">
        <v>-261</v>
      </c>
      <c r="F24" s="164">
        <v>-250</v>
      </c>
      <c r="G24" s="164">
        <v>-268</v>
      </c>
      <c r="H24" s="164">
        <v>-263</v>
      </c>
      <c r="I24" s="164">
        <v>-250</v>
      </c>
      <c r="J24" s="164">
        <v>-284</v>
      </c>
      <c r="K24" s="164">
        <v>-276</v>
      </c>
      <c r="L24" s="164">
        <v>-296</v>
      </c>
      <c r="M24" s="164">
        <v>-265</v>
      </c>
      <c r="N24" s="164">
        <v>-317</v>
      </c>
      <c r="O24" s="164">
        <v>-292</v>
      </c>
      <c r="P24" s="164">
        <v>-264</v>
      </c>
      <c r="Q24" s="164">
        <v>-317</v>
      </c>
      <c r="R24" s="164">
        <v>-287</v>
      </c>
      <c r="S24" s="164">
        <v>-301</v>
      </c>
      <c r="T24" s="164">
        <v>-280</v>
      </c>
      <c r="U24" s="164">
        <v>-285</v>
      </c>
      <c r="V24" s="164">
        <v>-292</v>
      </c>
      <c r="W24" s="164">
        <v>-273</v>
      </c>
    </row>
    <row r="25" spans="1:23" x14ac:dyDescent="0.25">
      <c r="B25" s="162" t="s">
        <v>9</v>
      </c>
      <c r="C25" s="164">
        <v>-8</v>
      </c>
      <c r="D25" s="164">
        <v>-4</v>
      </c>
      <c r="E25" s="164">
        <v>-12</v>
      </c>
      <c r="F25" s="164">
        <v>-4</v>
      </c>
      <c r="G25" s="164">
        <v>-6</v>
      </c>
      <c r="H25" s="164">
        <v>-5</v>
      </c>
      <c r="I25" s="164">
        <v>-15</v>
      </c>
      <c r="J25" s="164">
        <v>-9</v>
      </c>
      <c r="K25" s="164">
        <v>-4</v>
      </c>
      <c r="L25" s="164">
        <v>-9</v>
      </c>
      <c r="M25" s="164">
        <v>-15</v>
      </c>
      <c r="N25" s="164">
        <v>-6</v>
      </c>
      <c r="O25" s="164">
        <v>-10</v>
      </c>
      <c r="P25" s="164">
        <v>-3</v>
      </c>
      <c r="Q25" s="164">
        <v>-10</v>
      </c>
      <c r="R25" s="164">
        <v>-9</v>
      </c>
      <c r="S25" s="164">
        <v>-7</v>
      </c>
      <c r="T25" s="164">
        <v>-8</v>
      </c>
      <c r="U25" s="164">
        <v>-3</v>
      </c>
      <c r="V25" s="164">
        <v>-4</v>
      </c>
      <c r="W25" s="164">
        <v>-4</v>
      </c>
    </row>
    <row r="26" spans="1:23" x14ac:dyDescent="0.25">
      <c r="B26" s="162" t="s">
        <v>10</v>
      </c>
      <c r="C26" s="164">
        <v>0</v>
      </c>
      <c r="D26" s="164">
        <v>0</v>
      </c>
      <c r="E26" s="164">
        <v>0</v>
      </c>
      <c r="F26" s="164">
        <v>0</v>
      </c>
      <c r="G26" s="164">
        <v>-1</v>
      </c>
      <c r="H26" s="164">
        <v>-1</v>
      </c>
      <c r="I26" s="164">
        <v>0</v>
      </c>
      <c r="J26" s="164">
        <v>0</v>
      </c>
      <c r="K26" s="164">
        <v>0</v>
      </c>
      <c r="L26" s="164">
        <v>0</v>
      </c>
      <c r="M26" s="164">
        <v>-1</v>
      </c>
      <c r="N26" s="164">
        <v>0</v>
      </c>
      <c r="O26" s="164">
        <v>0</v>
      </c>
      <c r="P26" s="164">
        <v>0</v>
      </c>
      <c r="Q26" s="164">
        <v>0</v>
      </c>
      <c r="R26" s="164">
        <v>0</v>
      </c>
      <c r="S26" s="164">
        <v>-2</v>
      </c>
      <c r="T26" s="164">
        <v>0</v>
      </c>
      <c r="U26" s="164">
        <v>0</v>
      </c>
      <c r="V26" s="164">
        <v>0</v>
      </c>
      <c r="W26" s="164">
        <v>0</v>
      </c>
    </row>
    <row r="27" spans="1:23" x14ac:dyDescent="0.25">
      <c r="B27" s="162" t="s">
        <v>11</v>
      </c>
      <c r="C27" s="164">
        <v>-5</v>
      </c>
      <c r="D27" s="164">
        <v>-3</v>
      </c>
      <c r="E27" s="164">
        <v>-4</v>
      </c>
      <c r="F27" s="164">
        <v>-3</v>
      </c>
      <c r="G27" s="164">
        <v>-7</v>
      </c>
      <c r="H27" s="164">
        <v>-9</v>
      </c>
      <c r="I27" s="164">
        <v>-5</v>
      </c>
      <c r="J27" s="164">
        <v>-4</v>
      </c>
      <c r="K27" s="164">
        <v>-5</v>
      </c>
      <c r="L27" s="164">
        <v>-14</v>
      </c>
      <c r="M27" s="164">
        <v>-4</v>
      </c>
      <c r="N27" s="164">
        <v>-7</v>
      </c>
      <c r="O27" s="164">
        <v>-3</v>
      </c>
      <c r="P27" s="164">
        <v>-7</v>
      </c>
      <c r="Q27" s="164">
        <v>-11</v>
      </c>
      <c r="R27" s="164">
        <v>-18</v>
      </c>
      <c r="S27" s="164">
        <v>-7</v>
      </c>
      <c r="T27" s="164">
        <v>-7</v>
      </c>
      <c r="U27" s="164">
        <v>-6</v>
      </c>
      <c r="V27" s="164">
        <v>-10</v>
      </c>
      <c r="W27" s="164">
        <v>-12</v>
      </c>
    </row>
    <row r="28" spans="1:23" x14ac:dyDescent="0.25">
      <c r="B28" s="162" t="s">
        <v>12</v>
      </c>
      <c r="C28" s="164">
        <f>SUM(C23:C27)</f>
        <v>-283</v>
      </c>
      <c r="D28" s="164">
        <f>SUM(D23:D27)</f>
        <v>-304</v>
      </c>
      <c r="E28" s="164">
        <v>-299</v>
      </c>
      <c r="F28" s="164">
        <v>-281</v>
      </c>
      <c r="G28" s="164">
        <v>-309</v>
      </c>
      <c r="H28" s="164">
        <v>-293</v>
      </c>
      <c r="I28" s="164">
        <v>-294</v>
      </c>
      <c r="J28" s="164">
        <v>-322</v>
      </c>
      <c r="K28" s="164">
        <v>-303</v>
      </c>
      <c r="L28" s="164">
        <v>-357</v>
      </c>
      <c r="M28" s="164">
        <v>-307</v>
      </c>
      <c r="N28" s="164">
        <v>-352</v>
      </c>
      <c r="O28" s="164">
        <v>-335</v>
      </c>
      <c r="P28" s="164">
        <v>-313</v>
      </c>
      <c r="Q28" s="164">
        <v>-359</v>
      </c>
      <c r="R28" s="164">
        <v>-339</v>
      </c>
      <c r="S28" s="164">
        <v>-339</v>
      </c>
      <c r="T28" s="164">
        <v>-405</v>
      </c>
      <c r="U28" s="164">
        <v>-320</v>
      </c>
      <c r="V28" s="164">
        <v>-336</v>
      </c>
      <c r="W28" s="164">
        <f>SUM(W23:W27)</f>
        <v>-323</v>
      </c>
    </row>
    <row r="29" spans="1:23" x14ac:dyDescent="0.25">
      <c r="V29" s="164"/>
      <c r="W29" s="164"/>
    </row>
    <row r="30" spans="1:23" x14ac:dyDescent="0.25">
      <c r="A30" s="167" t="s">
        <v>13</v>
      </c>
      <c r="B30" s="16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8"/>
      <c r="T30" s="188"/>
      <c r="U30" s="188"/>
      <c r="V30" s="188"/>
      <c r="W30" s="188"/>
    </row>
    <row r="31" spans="1:23" x14ac:dyDescent="0.25">
      <c r="B31" s="162" t="s">
        <v>14</v>
      </c>
      <c r="C31" s="164">
        <v>7</v>
      </c>
      <c r="D31" s="164">
        <v>19</v>
      </c>
      <c r="E31" s="164">
        <v>14</v>
      </c>
      <c r="F31" s="164">
        <v>12</v>
      </c>
      <c r="G31" s="164">
        <v>24</v>
      </c>
      <c r="H31" s="164">
        <v>17</v>
      </c>
      <c r="I31" s="164">
        <v>14</v>
      </c>
      <c r="J31" s="164">
        <v>10</v>
      </c>
      <c r="K31" s="164">
        <v>20</v>
      </c>
      <c r="L31" s="164">
        <v>22</v>
      </c>
      <c r="M31" s="164">
        <v>21</v>
      </c>
      <c r="N31" s="164">
        <v>13</v>
      </c>
      <c r="O31" s="164">
        <v>17</v>
      </c>
      <c r="P31" s="164">
        <v>21</v>
      </c>
      <c r="Q31" s="164">
        <v>26</v>
      </c>
      <c r="R31" s="164">
        <v>17</v>
      </c>
      <c r="S31" s="164">
        <v>17</v>
      </c>
      <c r="T31" s="164">
        <v>19</v>
      </c>
      <c r="U31" s="164">
        <v>107</v>
      </c>
      <c r="V31" s="164">
        <v>20</v>
      </c>
      <c r="W31" s="164">
        <v>16</v>
      </c>
    </row>
    <row r="32" spans="1:23" x14ac:dyDescent="0.25">
      <c r="B32" s="162" t="s">
        <v>98</v>
      </c>
      <c r="C32" s="164">
        <v>284</v>
      </c>
      <c r="D32" s="164">
        <v>280</v>
      </c>
      <c r="E32" s="164">
        <v>271</v>
      </c>
      <c r="F32" s="164">
        <v>294</v>
      </c>
      <c r="G32" s="164">
        <v>268</v>
      </c>
      <c r="H32" s="164">
        <v>320</v>
      </c>
      <c r="I32" s="164">
        <v>282</v>
      </c>
      <c r="J32" s="164">
        <v>314</v>
      </c>
      <c r="K32" s="164">
        <v>305</v>
      </c>
      <c r="L32" s="164">
        <v>291</v>
      </c>
      <c r="M32" s="164">
        <v>337</v>
      </c>
      <c r="N32" s="164">
        <v>327</v>
      </c>
      <c r="O32" s="164">
        <v>343</v>
      </c>
      <c r="P32" s="164">
        <v>321</v>
      </c>
      <c r="Q32" s="164">
        <v>352</v>
      </c>
      <c r="R32" s="164">
        <v>325</v>
      </c>
      <c r="S32" s="164">
        <v>328</v>
      </c>
      <c r="T32" s="164">
        <v>315</v>
      </c>
      <c r="U32" s="164">
        <v>358</v>
      </c>
      <c r="V32" s="164">
        <v>322</v>
      </c>
      <c r="W32" s="164">
        <v>321</v>
      </c>
    </row>
    <row r="33" spans="1:23" x14ac:dyDescent="0.25">
      <c r="B33" s="162" t="s">
        <v>99</v>
      </c>
      <c r="C33" s="164">
        <v>31</v>
      </c>
      <c r="D33" s="164">
        <v>26</v>
      </c>
      <c r="E33" s="164">
        <v>38</v>
      </c>
      <c r="F33" s="164">
        <v>14</v>
      </c>
      <c r="G33" s="164">
        <v>19</v>
      </c>
      <c r="H33" s="164">
        <v>59</v>
      </c>
      <c r="I33" s="164">
        <v>25</v>
      </c>
      <c r="J33" s="164">
        <v>30</v>
      </c>
      <c r="K33" s="164">
        <v>34</v>
      </c>
      <c r="L33" s="164">
        <v>34</v>
      </c>
      <c r="M33" s="164">
        <v>18</v>
      </c>
      <c r="N33" s="164">
        <v>21</v>
      </c>
      <c r="O33" s="164">
        <v>40</v>
      </c>
      <c r="P33" s="164">
        <v>20</v>
      </c>
      <c r="Q33" s="164">
        <v>5</v>
      </c>
      <c r="R33" s="164">
        <v>11</v>
      </c>
      <c r="S33" s="164">
        <v>22</v>
      </c>
      <c r="T33" s="164">
        <v>21</v>
      </c>
      <c r="U33" s="164">
        <v>21</v>
      </c>
      <c r="V33" s="164">
        <v>10</v>
      </c>
      <c r="W33" s="164">
        <v>21</v>
      </c>
    </row>
    <row r="34" spans="1:23" x14ac:dyDescent="0.25">
      <c r="B34" s="162" t="s">
        <v>17</v>
      </c>
      <c r="C34" s="164">
        <f>SUM(C31:C33)</f>
        <v>322</v>
      </c>
      <c r="D34" s="164">
        <f>SUM(D31:D33)</f>
        <v>325</v>
      </c>
      <c r="E34" s="164">
        <f>SUM(E31:E33)</f>
        <v>323</v>
      </c>
      <c r="F34" s="164">
        <v>320</v>
      </c>
      <c r="G34" s="164">
        <v>311</v>
      </c>
      <c r="H34" s="164">
        <v>396</v>
      </c>
      <c r="I34" s="164">
        <v>321</v>
      </c>
      <c r="J34" s="164">
        <v>354</v>
      </c>
      <c r="K34" s="164">
        <v>359</v>
      </c>
      <c r="L34" s="164">
        <v>347</v>
      </c>
      <c r="M34" s="164">
        <v>376</v>
      </c>
      <c r="N34" s="164">
        <v>361</v>
      </c>
      <c r="O34" s="164">
        <v>400</v>
      </c>
      <c r="P34" s="164">
        <v>362</v>
      </c>
      <c r="Q34" s="164">
        <v>383</v>
      </c>
      <c r="R34" s="164">
        <v>353</v>
      </c>
      <c r="S34" s="164">
        <v>367</v>
      </c>
      <c r="T34" s="164">
        <v>355</v>
      </c>
      <c r="U34" s="164">
        <v>486</v>
      </c>
      <c r="V34" s="164">
        <v>352</v>
      </c>
      <c r="W34" s="164">
        <f>SUM(W31:W33)</f>
        <v>358</v>
      </c>
    </row>
    <row r="35" spans="1:23" x14ac:dyDescent="0.25">
      <c r="V35" s="164"/>
      <c r="W35" s="164"/>
    </row>
    <row r="36" spans="1:23" x14ac:dyDescent="0.25">
      <c r="A36" s="167" t="s">
        <v>103</v>
      </c>
      <c r="B36" s="16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8"/>
      <c r="T36" s="188"/>
      <c r="U36" s="188"/>
      <c r="V36" s="188"/>
      <c r="W36" s="188"/>
    </row>
    <row r="37" spans="1:23" x14ac:dyDescent="0.25">
      <c r="B37" s="162" t="s">
        <v>48</v>
      </c>
      <c r="C37" s="164">
        <v>8</v>
      </c>
      <c r="D37" s="164">
        <v>5</v>
      </c>
      <c r="E37" s="164">
        <v>5</v>
      </c>
      <c r="F37" s="164">
        <v>6</v>
      </c>
      <c r="G37" s="164">
        <v>2</v>
      </c>
      <c r="H37" s="164">
        <v>2</v>
      </c>
      <c r="I37" s="164">
        <v>2</v>
      </c>
      <c r="J37" s="164">
        <v>1</v>
      </c>
      <c r="K37" s="164">
        <v>1</v>
      </c>
      <c r="L37" s="164">
        <v>1</v>
      </c>
      <c r="M37" s="164">
        <v>0</v>
      </c>
      <c r="N37" s="164">
        <v>1</v>
      </c>
      <c r="O37" s="164">
        <v>1</v>
      </c>
      <c r="P37" s="164">
        <v>1</v>
      </c>
      <c r="Q37" s="164">
        <v>1</v>
      </c>
      <c r="R37" s="164">
        <v>0</v>
      </c>
      <c r="S37" s="164">
        <v>1</v>
      </c>
      <c r="T37" s="164">
        <v>2</v>
      </c>
      <c r="U37" s="164">
        <v>1</v>
      </c>
      <c r="V37" s="164">
        <v>1</v>
      </c>
      <c r="W37" s="164">
        <v>0</v>
      </c>
    </row>
    <row r="38" spans="1:23" x14ac:dyDescent="0.25">
      <c r="B38" s="162" t="s">
        <v>49</v>
      </c>
      <c r="C38" s="164">
        <v>164</v>
      </c>
      <c r="D38" s="164">
        <v>160</v>
      </c>
      <c r="E38" s="164">
        <v>175</v>
      </c>
      <c r="F38" s="164">
        <v>174</v>
      </c>
      <c r="G38" s="164">
        <v>151</v>
      </c>
      <c r="H38" s="164">
        <v>150</v>
      </c>
      <c r="I38" s="164">
        <v>140</v>
      </c>
      <c r="J38" s="164">
        <v>148</v>
      </c>
      <c r="K38" s="164">
        <v>148</v>
      </c>
      <c r="L38" s="164">
        <v>143</v>
      </c>
      <c r="M38" s="164">
        <v>142</v>
      </c>
      <c r="N38" s="164">
        <v>132</v>
      </c>
      <c r="O38" s="164">
        <v>137</v>
      </c>
      <c r="P38" s="164">
        <v>140</v>
      </c>
      <c r="Q38" s="164">
        <v>152</v>
      </c>
      <c r="R38" s="164">
        <v>146</v>
      </c>
      <c r="S38" s="164">
        <v>154</v>
      </c>
      <c r="T38" s="164">
        <v>170</v>
      </c>
      <c r="U38" s="164">
        <v>205</v>
      </c>
      <c r="V38" s="164">
        <v>215</v>
      </c>
      <c r="W38" s="164">
        <v>216</v>
      </c>
    </row>
    <row r="39" spans="1:23" x14ac:dyDescent="0.25">
      <c r="B39" s="162" t="s">
        <v>50</v>
      </c>
      <c r="C39" s="164">
        <v>45</v>
      </c>
      <c r="D39" s="164">
        <v>47</v>
      </c>
      <c r="E39" s="164">
        <v>50</v>
      </c>
      <c r="F39" s="164">
        <v>45</v>
      </c>
      <c r="G39" s="164">
        <v>51</v>
      </c>
      <c r="H39" s="164">
        <v>46</v>
      </c>
      <c r="I39" s="164">
        <v>39</v>
      </c>
      <c r="J39" s="164">
        <v>40</v>
      </c>
      <c r="K39" s="164">
        <v>42</v>
      </c>
      <c r="L39" s="164">
        <v>38</v>
      </c>
      <c r="M39" s="164">
        <v>52</v>
      </c>
      <c r="N39" s="164">
        <v>54</v>
      </c>
      <c r="O39" s="164">
        <v>57</v>
      </c>
      <c r="P39" s="164">
        <v>61</v>
      </c>
      <c r="Q39" s="164">
        <v>54</v>
      </c>
      <c r="R39" s="164">
        <v>55</v>
      </c>
      <c r="S39" s="164">
        <v>59</v>
      </c>
      <c r="T39" s="164">
        <v>63</v>
      </c>
      <c r="U39" s="164">
        <v>73</v>
      </c>
      <c r="V39" s="164">
        <v>82</v>
      </c>
      <c r="W39" s="164">
        <v>70</v>
      </c>
    </row>
    <row r="40" spans="1:23" x14ac:dyDescent="0.25">
      <c r="B40" s="162" t="s">
        <v>51</v>
      </c>
      <c r="C40" s="164">
        <v>108</v>
      </c>
      <c r="D40" s="164">
        <v>123</v>
      </c>
      <c r="E40" s="164">
        <v>132</v>
      </c>
      <c r="F40" s="164">
        <v>144</v>
      </c>
      <c r="G40" s="164">
        <v>144</v>
      </c>
      <c r="H40" s="164">
        <v>137</v>
      </c>
      <c r="I40" s="164">
        <v>108</v>
      </c>
      <c r="J40" s="164">
        <v>96</v>
      </c>
      <c r="K40" s="164">
        <v>107</v>
      </c>
      <c r="L40" s="164">
        <v>113</v>
      </c>
      <c r="M40" s="164">
        <v>147</v>
      </c>
      <c r="N40" s="164">
        <v>156</v>
      </c>
      <c r="O40" s="164">
        <v>180</v>
      </c>
      <c r="P40" s="164">
        <v>190</v>
      </c>
      <c r="Q40" s="164">
        <v>198</v>
      </c>
      <c r="R40" s="164">
        <v>201</v>
      </c>
      <c r="S40" s="164">
        <v>205</v>
      </c>
      <c r="T40" s="164">
        <v>215</v>
      </c>
      <c r="U40" s="164">
        <v>221</v>
      </c>
      <c r="V40" s="164">
        <v>226</v>
      </c>
      <c r="W40" s="164">
        <v>212</v>
      </c>
    </row>
    <row r="41" spans="1:23" x14ac:dyDescent="0.25">
      <c r="B41" s="162" t="s">
        <v>52</v>
      </c>
      <c r="C41" s="164" t="s">
        <v>448</v>
      </c>
      <c r="D41" s="164" t="s">
        <v>448</v>
      </c>
      <c r="E41" s="164" t="s">
        <v>448</v>
      </c>
      <c r="F41" s="164" t="s">
        <v>448</v>
      </c>
      <c r="G41" s="164" t="s">
        <v>448</v>
      </c>
      <c r="H41" s="164" t="s">
        <v>448</v>
      </c>
      <c r="I41" s="164" t="s">
        <v>448</v>
      </c>
      <c r="J41" s="164">
        <v>1</v>
      </c>
      <c r="K41" s="164">
        <v>1</v>
      </c>
      <c r="L41" s="164">
        <v>2</v>
      </c>
      <c r="M41" s="164">
        <v>2</v>
      </c>
      <c r="N41" s="164">
        <v>1</v>
      </c>
      <c r="O41" s="164">
        <v>2</v>
      </c>
      <c r="P41" s="164">
        <v>2</v>
      </c>
      <c r="Q41" s="164">
        <v>2</v>
      </c>
      <c r="R41" s="164">
        <v>1</v>
      </c>
      <c r="S41" s="164">
        <v>2</v>
      </c>
      <c r="T41" s="164">
        <v>2</v>
      </c>
      <c r="U41" s="164">
        <v>4</v>
      </c>
      <c r="V41" s="164">
        <v>3</v>
      </c>
      <c r="W41" s="164">
        <v>2</v>
      </c>
    </row>
    <row r="42" spans="1:23" x14ac:dyDescent="0.25">
      <c r="B42" s="162" t="s">
        <v>628</v>
      </c>
      <c r="C42" s="164">
        <v>31</v>
      </c>
      <c r="D42" s="164">
        <v>34</v>
      </c>
      <c r="E42" s="164">
        <v>47</v>
      </c>
      <c r="F42" s="164">
        <v>42</v>
      </c>
      <c r="G42" s="164">
        <v>56</v>
      </c>
      <c r="H42" s="164">
        <v>70</v>
      </c>
      <c r="I42" s="164">
        <v>73</v>
      </c>
      <c r="J42" s="164">
        <v>84</v>
      </c>
      <c r="K42" s="164">
        <v>117</v>
      </c>
      <c r="L42" s="164">
        <v>152</v>
      </c>
      <c r="M42" s="164">
        <v>189</v>
      </c>
      <c r="N42" s="164">
        <v>215</v>
      </c>
      <c r="O42" s="164">
        <v>220</v>
      </c>
      <c r="P42" s="164">
        <v>229</v>
      </c>
      <c r="Q42" s="164">
        <v>221</v>
      </c>
      <c r="R42" s="164">
        <v>212</v>
      </c>
      <c r="S42" s="164">
        <v>209</v>
      </c>
      <c r="T42" s="164">
        <v>179</v>
      </c>
      <c r="U42" s="164">
        <v>217</v>
      </c>
      <c r="V42" s="164">
        <v>210</v>
      </c>
      <c r="W42" s="164">
        <v>199</v>
      </c>
    </row>
    <row r="43" spans="1:23" x14ac:dyDescent="0.25">
      <c r="B43" s="162" t="s">
        <v>54</v>
      </c>
      <c r="C43" s="164">
        <v>78</v>
      </c>
      <c r="D43" s="164">
        <v>101</v>
      </c>
      <c r="E43" s="164">
        <v>89</v>
      </c>
      <c r="F43" s="164">
        <v>96</v>
      </c>
      <c r="G43" s="164">
        <v>126</v>
      </c>
      <c r="H43" s="164">
        <v>200</v>
      </c>
      <c r="I43" s="164">
        <v>260</v>
      </c>
      <c r="J43" s="164">
        <v>253</v>
      </c>
      <c r="K43" s="164">
        <v>232</v>
      </c>
      <c r="L43" s="164">
        <v>159</v>
      </c>
      <c r="M43" s="164">
        <v>102</v>
      </c>
      <c r="N43" s="164">
        <v>84</v>
      </c>
      <c r="O43" s="164">
        <v>81</v>
      </c>
      <c r="P43" s="164">
        <v>79</v>
      </c>
      <c r="Q43" s="164">
        <v>81</v>
      </c>
      <c r="R43" s="164">
        <v>79</v>
      </c>
      <c r="S43" s="164">
        <v>68</v>
      </c>
      <c r="T43" s="164">
        <v>63</v>
      </c>
      <c r="U43" s="164">
        <v>77</v>
      </c>
      <c r="V43" s="164">
        <v>58</v>
      </c>
      <c r="W43" s="164">
        <v>62</v>
      </c>
    </row>
    <row r="44" spans="1:23" x14ac:dyDescent="0.25">
      <c r="B44" s="162" t="s">
        <v>55</v>
      </c>
      <c r="C44" s="164" t="s">
        <v>448</v>
      </c>
      <c r="D44" s="164" t="s">
        <v>448</v>
      </c>
      <c r="E44" s="164" t="s">
        <v>448</v>
      </c>
      <c r="F44" s="164" t="s">
        <v>448</v>
      </c>
      <c r="G44" s="164" t="s">
        <v>448</v>
      </c>
      <c r="H44" s="164" t="s">
        <v>448</v>
      </c>
      <c r="I44" s="164" t="s">
        <v>448</v>
      </c>
      <c r="J44" s="164">
        <v>28</v>
      </c>
      <c r="K44" s="164">
        <v>59</v>
      </c>
      <c r="L44" s="164">
        <v>81</v>
      </c>
      <c r="M44" s="164">
        <v>102</v>
      </c>
      <c r="N44" s="164">
        <v>97</v>
      </c>
      <c r="O44" s="164">
        <v>87</v>
      </c>
      <c r="P44" s="164">
        <v>78</v>
      </c>
      <c r="Q44" s="164">
        <v>75</v>
      </c>
      <c r="R44" s="164">
        <v>76</v>
      </c>
      <c r="S44" s="164">
        <v>87</v>
      </c>
      <c r="T44" s="164">
        <v>90</v>
      </c>
      <c r="U44" s="164">
        <v>95</v>
      </c>
      <c r="V44" s="164">
        <v>98</v>
      </c>
      <c r="W44" s="164">
        <v>113</v>
      </c>
    </row>
    <row r="45" spans="1:23" x14ac:dyDescent="0.25">
      <c r="B45" s="162" t="s">
        <v>56</v>
      </c>
      <c r="C45" s="164">
        <v>703</v>
      </c>
      <c r="D45" s="164">
        <v>654</v>
      </c>
      <c r="E45" s="164">
        <v>642</v>
      </c>
      <c r="F45" s="164">
        <v>646</v>
      </c>
      <c r="G45" s="164">
        <v>605</v>
      </c>
      <c r="H45" s="164">
        <v>607</v>
      </c>
      <c r="I45" s="164">
        <v>588</v>
      </c>
      <c r="J45" s="164">
        <v>602</v>
      </c>
      <c r="K45" s="164">
        <v>585</v>
      </c>
      <c r="L45" s="164">
        <v>565</v>
      </c>
      <c r="M45" s="164">
        <v>575</v>
      </c>
      <c r="N45" s="164">
        <v>553</v>
      </c>
      <c r="O45" s="164">
        <v>560</v>
      </c>
      <c r="P45" s="164">
        <v>564</v>
      </c>
      <c r="Q45" s="164">
        <v>550</v>
      </c>
      <c r="R45" s="164">
        <v>548</v>
      </c>
      <c r="S45" s="164">
        <v>550</v>
      </c>
      <c r="T45" s="164">
        <v>478</v>
      </c>
      <c r="U45" s="164">
        <v>521</v>
      </c>
      <c r="V45" s="164">
        <v>490</v>
      </c>
      <c r="W45" s="164">
        <v>505</v>
      </c>
    </row>
    <row r="46" spans="1:23" x14ac:dyDescent="0.25">
      <c r="B46" s="162" t="s">
        <v>4</v>
      </c>
      <c r="C46" s="164">
        <v>1137</v>
      </c>
      <c r="D46" s="164">
        <v>1124</v>
      </c>
      <c r="E46" s="164">
        <v>1140</v>
      </c>
      <c r="F46" s="164">
        <v>1153</v>
      </c>
      <c r="G46" s="164">
        <v>1135</v>
      </c>
      <c r="H46" s="164">
        <v>1212</v>
      </c>
      <c r="I46" s="164">
        <v>1210</v>
      </c>
      <c r="J46" s="164">
        <v>1253</v>
      </c>
      <c r="K46" s="164">
        <v>1292</v>
      </c>
      <c r="L46" s="164">
        <v>1254</v>
      </c>
      <c r="M46" s="164">
        <v>1311</v>
      </c>
      <c r="N46" s="164">
        <v>1293</v>
      </c>
      <c r="O46" s="164">
        <v>1325</v>
      </c>
      <c r="P46" s="164">
        <v>1344</v>
      </c>
      <c r="Q46" s="164">
        <v>1334</v>
      </c>
      <c r="R46" s="164">
        <v>1318</v>
      </c>
      <c r="S46" s="164">
        <v>1335</v>
      </c>
      <c r="T46" s="164">
        <v>1262</v>
      </c>
      <c r="U46" s="164">
        <v>1414</v>
      </c>
      <c r="V46" s="164">
        <v>1383</v>
      </c>
      <c r="W46" s="164">
        <f>SUM(W37:W45)</f>
        <v>1379</v>
      </c>
    </row>
    <row r="47" spans="1:23" x14ac:dyDescent="0.25">
      <c r="V47" s="164"/>
      <c r="W47" s="164"/>
    </row>
    <row r="48" spans="1:23" ht="14.45" customHeight="1" x14ac:dyDescent="0.25">
      <c r="A48" s="167" t="s">
        <v>264</v>
      </c>
      <c r="B48" s="16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8"/>
      <c r="T48" s="188"/>
      <c r="U48" s="188"/>
      <c r="V48" s="188"/>
      <c r="W48" s="188"/>
    </row>
    <row r="49" spans="1:23" ht="14.45" customHeight="1" x14ac:dyDescent="0.25">
      <c r="B49" s="162" t="s">
        <v>95</v>
      </c>
      <c r="C49" s="164" t="s">
        <v>448</v>
      </c>
      <c r="D49" s="164" t="s">
        <v>448</v>
      </c>
      <c r="E49" s="165">
        <v>8</v>
      </c>
      <c r="F49" s="165">
        <v>5</v>
      </c>
      <c r="G49" s="165">
        <v>5</v>
      </c>
      <c r="H49" s="165">
        <v>4</v>
      </c>
      <c r="I49" s="165">
        <v>1</v>
      </c>
      <c r="J49" s="165">
        <v>8</v>
      </c>
      <c r="K49" s="165">
        <v>7</v>
      </c>
      <c r="L49" s="164">
        <v>10</v>
      </c>
      <c r="M49" s="164">
        <v>5</v>
      </c>
      <c r="N49" s="164">
        <v>6</v>
      </c>
      <c r="O49" s="164">
        <v>3</v>
      </c>
      <c r="P49" s="164">
        <v>3</v>
      </c>
      <c r="Q49" s="164">
        <v>3</v>
      </c>
      <c r="R49" s="164">
        <v>5</v>
      </c>
      <c r="S49" s="165">
        <v>7</v>
      </c>
      <c r="T49" s="165">
        <v>0</v>
      </c>
      <c r="U49" s="165">
        <v>2</v>
      </c>
      <c r="V49" s="165">
        <v>3</v>
      </c>
      <c r="W49" s="165">
        <v>2</v>
      </c>
    </row>
    <row r="50" spans="1:23" x14ac:dyDescent="0.25">
      <c r="B50" s="162" t="s">
        <v>96</v>
      </c>
      <c r="C50" s="164" t="s">
        <v>448</v>
      </c>
      <c r="D50" s="164" t="s">
        <v>448</v>
      </c>
      <c r="E50" s="165">
        <v>2</v>
      </c>
      <c r="F50" s="165">
        <v>2</v>
      </c>
      <c r="G50" s="165">
        <v>3</v>
      </c>
      <c r="H50" s="165">
        <v>7</v>
      </c>
      <c r="I50" s="165">
        <v>6</v>
      </c>
      <c r="J50" s="165">
        <v>0</v>
      </c>
      <c r="K50" s="165">
        <v>2</v>
      </c>
      <c r="L50" s="164">
        <v>0</v>
      </c>
      <c r="M50" s="164">
        <v>0</v>
      </c>
      <c r="N50" s="164">
        <v>2</v>
      </c>
      <c r="O50" s="164">
        <v>0</v>
      </c>
      <c r="P50" s="164">
        <v>0</v>
      </c>
      <c r="Q50" s="164">
        <v>1</v>
      </c>
      <c r="R50" s="164">
        <v>1</v>
      </c>
      <c r="S50" s="165">
        <v>1</v>
      </c>
      <c r="T50" s="165">
        <v>0</v>
      </c>
      <c r="U50" s="165">
        <v>0</v>
      </c>
      <c r="V50" s="165">
        <v>0</v>
      </c>
      <c r="W50" s="165">
        <v>0</v>
      </c>
    </row>
    <row r="54" spans="1:23" x14ac:dyDescent="0.25">
      <c r="A54" s="242" t="s">
        <v>452</v>
      </c>
    </row>
    <row r="55" spans="1:23" x14ac:dyDescent="0.25">
      <c r="A55" s="162" t="s">
        <v>451</v>
      </c>
    </row>
    <row r="56" spans="1:23" x14ac:dyDescent="0.25">
      <c r="A56" s="162" t="s">
        <v>450</v>
      </c>
    </row>
    <row r="57" spans="1:23" x14ac:dyDescent="0.25">
      <c r="A57" s="162" t="s">
        <v>449</v>
      </c>
    </row>
    <row r="58" spans="1:23" x14ac:dyDescent="0.25">
      <c r="A58" s="162" t="s">
        <v>453</v>
      </c>
    </row>
    <row r="59" spans="1:23" x14ac:dyDescent="0.25">
      <c r="A59" s="146" t="s">
        <v>455</v>
      </c>
    </row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5"/>
  <sheetViews>
    <sheetView workbookViewId="0">
      <selection activeCell="G22" sqref="G22"/>
    </sheetView>
  </sheetViews>
  <sheetFormatPr defaultColWidth="9.140625" defaultRowHeight="12.75" x14ac:dyDescent="0.2"/>
  <cols>
    <col min="1" max="1" width="37" style="57" customWidth="1"/>
    <col min="2" max="4" width="8.5703125" style="57" customWidth="1"/>
    <col min="5" max="5" width="7.7109375" style="57" customWidth="1"/>
    <col min="6" max="10" width="9.140625" style="233"/>
    <col min="11" max="16384" width="9.140625" style="57"/>
  </cols>
  <sheetData>
    <row r="1" spans="1:11" ht="13.5" thickBot="1" x14ac:dyDescent="0.25">
      <c r="A1" s="253" t="s">
        <v>0</v>
      </c>
      <c r="B1" s="254"/>
      <c r="C1" s="254"/>
      <c r="D1" s="255"/>
    </row>
    <row r="2" spans="1:11" x14ac:dyDescent="0.2">
      <c r="A2" s="1" t="s">
        <v>600</v>
      </c>
      <c r="B2" s="2" t="s">
        <v>2</v>
      </c>
      <c r="C2" s="3" t="s">
        <v>3</v>
      </c>
      <c r="D2" s="4" t="s">
        <v>4</v>
      </c>
    </row>
    <row r="3" spans="1:11" x14ac:dyDescent="0.2">
      <c r="A3" s="5" t="s">
        <v>601</v>
      </c>
      <c r="B3" s="6">
        <v>636</v>
      </c>
      <c r="C3" s="6">
        <v>612</v>
      </c>
      <c r="D3" s="7">
        <f>SUM(B3:C3)</f>
        <v>1248</v>
      </c>
    </row>
    <row r="4" spans="1:11" x14ac:dyDescent="0.2">
      <c r="A4" s="8"/>
      <c r="B4" s="9"/>
      <c r="C4" s="9"/>
      <c r="D4" s="10"/>
    </row>
    <row r="5" spans="1:11" x14ac:dyDescent="0.2">
      <c r="A5" s="256" t="s">
        <v>6</v>
      </c>
      <c r="B5" s="257"/>
      <c r="C5" s="257"/>
      <c r="D5" s="258"/>
    </row>
    <row r="6" spans="1:11" x14ac:dyDescent="0.2">
      <c r="A6" s="11" t="s">
        <v>592</v>
      </c>
      <c r="B6" s="12">
        <v>-10</v>
      </c>
      <c r="C6" s="12">
        <v>-5</v>
      </c>
      <c r="D6" s="13">
        <f t="shared" ref="D6:D12" si="0">SUM(B6:C6)</f>
        <v>-15</v>
      </c>
    </row>
    <row r="7" spans="1:11" x14ac:dyDescent="0.2">
      <c r="A7" s="14" t="s">
        <v>602</v>
      </c>
      <c r="B7" s="15">
        <v>-5</v>
      </c>
      <c r="C7" s="15">
        <v>-6</v>
      </c>
      <c r="D7" s="16">
        <f>SUM(B7:C7)</f>
        <v>-11</v>
      </c>
    </row>
    <row r="8" spans="1:11" x14ac:dyDescent="0.2">
      <c r="A8" s="14" t="s">
        <v>603</v>
      </c>
      <c r="B8" s="15">
        <v>-138</v>
      </c>
      <c r="C8" s="15">
        <v>-147</v>
      </c>
      <c r="D8" s="16">
        <f t="shared" si="0"/>
        <v>-285</v>
      </c>
      <c r="K8" s="233"/>
    </row>
    <row r="9" spans="1:11" x14ac:dyDescent="0.2">
      <c r="A9" s="14" t="s">
        <v>9</v>
      </c>
      <c r="B9" s="15">
        <v>-1</v>
      </c>
      <c r="C9" s="15">
        <v>-2</v>
      </c>
      <c r="D9" s="16">
        <f t="shared" si="0"/>
        <v>-3</v>
      </c>
    </row>
    <row r="10" spans="1:11" x14ac:dyDescent="0.2">
      <c r="A10" s="14" t="s">
        <v>10</v>
      </c>
      <c r="B10" s="15">
        <v>0</v>
      </c>
      <c r="C10" s="15">
        <v>0</v>
      </c>
      <c r="D10" s="16">
        <f t="shared" si="0"/>
        <v>0</v>
      </c>
    </row>
    <row r="11" spans="1:11" x14ac:dyDescent="0.2">
      <c r="A11" s="14" t="s">
        <v>11</v>
      </c>
      <c r="B11" s="15">
        <v>0</v>
      </c>
      <c r="C11" s="15">
        <v>-6</v>
      </c>
      <c r="D11" s="16">
        <f t="shared" si="0"/>
        <v>-6</v>
      </c>
    </row>
    <row r="12" spans="1:11" x14ac:dyDescent="0.2">
      <c r="A12" s="14" t="s">
        <v>12</v>
      </c>
      <c r="B12" s="15">
        <f>SUM(B6:B11)</f>
        <v>-154</v>
      </c>
      <c r="C12" s="15">
        <f>SUM(C6:C11)</f>
        <v>-166</v>
      </c>
      <c r="D12" s="16">
        <f t="shared" si="0"/>
        <v>-320</v>
      </c>
    </row>
    <row r="13" spans="1:11" x14ac:dyDescent="0.2">
      <c r="A13" s="17"/>
      <c r="B13" s="18"/>
      <c r="C13" s="18"/>
      <c r="D13" s="19"/>
    </row>
    <row r="14" spans="1:11" x14ac:dyDescent="0.2">
      <c r="A14" s="256" t="s">
        <v>13</v>
      </c>
      <c r="B14" s="257"/>
      <c r="C14" s="257"/>
      <c r="D14" s="258"/>
    </row>
    <row r="15" spans="1:11" x14ac:dyDescent="0.2">
      <c r="A15" s="11" t="s">
        <v>14</v>
      </c>
      <c r="B15" s="12">
        <v>45</v>
      </c>
      <c r="C15" s="12">
        <v>62</v>
      </c>
      <c r="D15" s="13">
        <f t="shared" ref="D15:D18" si="1">SUM(B15:C15)</f>
        <v>107</v>
      </c>
    </row>
    <row r="16" spans="1:11" x14ac:dyDescent="0.2">
      <c r="A16" s="14" t="s">
        <v>604</v>
      </c>
      <c r="B16" s="15">
        <v>10</v>
      </c>
      <c r="C16" s="15">
        <v>11</v>
      </c>
      <c r="D16" s="16">
        <f t="shared" si="1"/>
        <v>21</v>
      </c>
    </row>
    <row r="17" spans="1:8" x14ac:dyDescent="0.2">
      <c r="A17" s="14" t="s">
        <v>605</v>
      </c>
      <c r="B17" s="15">
        <v>181</v>
      </c>
      <c r="C17" s="15">
        <v>177</v>
      </c>
      <c r="D17" s="16">
        <f t="shared" si="1"/>
        <v>358</v>
      </c>
    </row>
    <row r="18" spans="1:8" x14ac:dyDescent="0.2">
      <c r="A18" s="14" t="s">
        <v>17</v>
      </c>
      <c r="B18" s="15">
        <f>SUM(B15:B17)</f>
        <v>236</v>
      </c>
      <c r="C18" s="15">
        <f>SUM(C15:C17)</f>
        <v>250</v>
      </c>
      <c r="D18" s="16">
        <f t="shared" si="1"/>
        <v>486</v>
      </c>
    </row>
    <row r="19" spans="1:8" x14ac:dyDescent="0.2">
      <c r="A19" s="17"/>
      <c r="B19" s="18"/>
      <c r="C19" s="18"/>
      <c r="D19" s="19"/>
    </row>
    <row r="20" spans="1:8" x14ac:dyDescent="0.2">
      <c r="A20" s="20" t="s">
        <v>606</v>
      </c>
      <c r="B20" s="21">
        <f>B3+B12+B18</f>
        <v>718</v>
      </c>
      <c r="C20" s="21">
        <f>C3+C12+C18</f>
        <v>696</v>
      </c>
      <c r="D20" s="22">
        <f>SUM(B20:C20)</f>
        <v>1414</v>
      </c>
      <c r="F20" s="234"/>
      <c r="G20" s="234"/>
      <c r="H20" s="234"/>
    </row>
    <row r="21" spans="1:8" x14ac:dyDescent="0.2">
      <c r="A21" s="23"/>
      <c r="B21" s="24"/>
      <c r="C21" s="24"/>
      <c r="D21" s="25"/>
    </row>
    <row r="22" spans="1:8" x14ac:dyDescent="0.2">
      <c r="A22" s="256" t="s">
        <v>19</v>
      </c>
      <c r="B22" s="257"/>
      <c r="C22" s="257"/>
      <c r="D22" s="258"/>
    </row>
    <row r="23" spans="1:8" x14ac:dyDescent="0.2">
      <c r="A23" s="11" t="s">
        <v>20</v>
      </c>
      <c r="B23" s="26">
        <v>4</v>
      </c>
      <c r="C23" s="26">
        <v>2</v>
      </c>
      <c r="D23" s="27">
        <f>SUM(B23:C23)</f>
        <v>6</v>
      </c>
    </row>
    <row r="24" spans="1:8" x14ac:dyDescent="0.2">
      <c r="A24" s="14" t="s">
        <v>21</v>
      </c>
      <c r="B24" s="28">
        <v>2</v>
      </c>
      <c r="C24" s="28">
        <v>1</v>
      </c>
      <c r="D24" s="29">
        <f>SUM(B24:C24)</f>
        <v>3</v>
      </c>
    </row>
    <row r="25" spans="1:8" x14ac:dyDescent="0.2">
      <c r="A25" s="14" t="s">
        <v>22</v>
      </c>
      <c r="B25" s="28">
        <v>14</v>
      </c>
      <c r="C25" s="28">
        <v>5</v>
      </c>
      <c r="D25" s="29">
        <f>SUM(B25:C25)</f>
        <v>19</v>
      </c>
    </row>
    <row r="26" spans="1:8" x14ac:dyDescent="0.2">
      <c r="A26" s="14" t="s">
        <v>23</v>
      </c>
      <c r="B26" s="28">
        <v>1</v>
      </c>
      <c r="C26" s="28">
        <v>1</v>
      </c>
      <c r="D26" s="29">
        <f>SUM(B26:C26)</f>
        <v>2</v>
      </c>
    </row>
    <row r="27" spans="1:8" x14ac:dyDescent="0.2">
      <c r="A27" s="14" t="s">
        <v>24</v>
      </c>
      <c r="B27" s="28">
        <f>SUM(B23:B26)</f>
        <v>21</v>
      </c>
      <c r="C27" s="28">
        <f>SUM(C23:C26)</f>
        <v>9</v>
      </c>
      <c r="D27" s="29">
        <f>SUM(B27:C27)</f>
        <v>30</v>
      </c>
    </row>
    <row r="28" spans="1:8" x14ac:dyDescent="0.2">
      <c r="A28" s="14"/>
      <c r="B28" s="28"/>
      <c r="C28" s="28"/>
      <c r="D28" s="29"/>
    </row>
    <row r="29" spans="1:8" x14ac:dyDescent="0.2">
      <c r="A29" s="14" t="s">
        <v>25</v>
      </c>
      <c r="B29" s="15">
        <v>703</v>
      </c>
      <c r="C29" s="15">
        <v>690</v>
      </c>
      <c r="D29" s="29">
        <f>SUM(B29:C29)</f>
        <v>1393</v>
      </c>
    </row>
    <row r="30" spans="1:8" x14ac:dyDescent="0.2">
      <c r="A30" s="14" t="s">
        <v>26</v>
      </c>
      <c r="B30" s="15">
        <v>697</v>
      </c>
      <c r="C30" s="15">
        <v>687</v>
      </c>
      <c r="D30" s="29">
        <f>SUM(B30:C30)</f>
        <v>1384</v>
      </c>
    </row>
    <row r="31" spans="1:8" x14ac:dyDescent="0.2">
      <c r="A31" s="14" t="s">
        <v>27</v>
      </c>
      <c r="B31" s="15">
        <v>666</v>
      </c>
      <c r="C31" s="15">
        <v>655</v>
      </c>
      <c r="D31" s="16">
        <f>SUM(B31:C31)</f>
        <v>1321</v>
      </c>
    </row>
    <row r="32" spans="1:8" x14ac:dyDescent="0.2">
      <c r="A32" s="17"/>
      <c r="B32" s="18"/>
      <c r="C32" s="18"/>
      <c r="D32" s="19"/>
    </row>
    <row r="33" spans="1:4" x14ac:dyDescent="0.2">
      <c r="A33" s="256" t="s">
        <v>28</v>
      </c>
      <c r="B33" s="257"/>
      <c r="C33" s="257"/>
      <c r="D33" s="258"/>
    </row>
    <row r="34" spans="1:4" x14ac:dyDescent="0.2">
      <c r="A34" s="11" t="s">
        <v>29</v>
      </c>
      <c r="B34" s="26">
        <v>716</v>
      </c>
      <c r="C34" s="26">
        <v>693</v>
      </c>
      <c r="D34" s="27">
        <f t="shared" ref="D34:D40" si="2">SUM(B34:C34)</f>
        <v>1409</v>
      </c>
    </row>
    <row r="35" spans="1:4" x14ac:dyDescent="0.2">
      <c r="A35" s="14" t="s">
        <v>30</v>
      </c>
      <c r="B35" s="28">
        <v>2</v>
      </c>
      <c r="C35" s="28">
        <v>3</v>
      </c>
      <c r="D35" s="29">
        <f t="shared" si="2"/>
        <v>5</v>
      </c>
    </row>
    <row r="36" spans="1:4" x14ac:dyDescent="0.2">
      <c r="A36" s="14" t="s">
        <v>31</v>
      </c>
      <c r="B36" s="15">
        <v>701</v>
      </c>
      <c r="C36" s="15">
        <v>687</v>
      </c>
      <c r="D36" s="29">
        <f t="shared" si="2"/>
        <v>1388</v>
      </c>
    </row>
    <row r="37" spans="1:4" x14ac:dyDescent="0.2">
      <c r="A37" s="14" t="s">
        <v>32</v>
      </c>
      <c r="B37" s="15">
        <v>695</v>
      </c>
      <c r="C37" s="15">
        <v>684</v>
      </c>
      <c r="D37" s="29">
        <f t="shared" si="2"/>
        <v>1379</v>
      </c>
    </row>
    <row r="38" spans="1:4" x14ac:dyDescent="0.2">
      <c r="A38" s="14" t="s">
        <v>33</v>
      </c>
      <c r="B38" s="30">
        <f>B34+(B35/3)</f>
        <v>716.66666666666663</v>
      </c>
      <c r="C38" s="58">
        <f>C34+(C35/3)</f>
        <v>694</v>
      </c>
      <c r="D38" s="31">
        <f t="shared" si="2"/>
        <v>1410.6666666666665</v>
      </c>
    </row>
    <row r="39" spans="1:4" x14ac:dyDescent="0.2">
      <c r="A39" s="14" t="s">
        <v>34</v>
      </c>
      <c r="B39" s="30">
        <f>B36+(B35/3)</f>
        <v>701.66666666666663</v>
      </c>
      <c r="C39" s="58">
        <f>C36+(C35/3)</f>
        <v>688</v>
      </c>
      <c r="D39" s="31">
        <f t="shared" si="2"/>
        <v>1389.6666666666665</v>
      </c>
    </row>
    <row r="40" spans="1:4" x14ac:dyDescent="0.2">
      <c r="A40" s="14" t="s">
        <v>35</v>
      </c>
      <c r="B40" s="30">
        <f>B37+(B35/3)</f>
        <v>695.66666666666663</v>
      </c>
      <c r="C40" s="58">
        <f>C37+(C35/3)</f>
        <v>685</v>
      </c>
      <c r="D40" s="31">
        <f t="shared" si="2"/>
        <v>1380.6666666666665</v>
      </c>
    </row>
    <row r="41" spans="1:4" x14ac:dyDescent="0.2">
      <c r="A41" s="32"/>
      <c r="B41" s="33"/>
      <c r="C41" s="33"/>
      <c r="D41" s="34"/>
    </row>
    <row r="42" spans="1:4" x14ac:dyDescent="0.2">
      <c r="A42" s="256" t="s">
        <v>429</v>
      </c>
      <c r="B42" s="257"/>
      <c r="C42" s="257"/>
      <c r="D42" s="258"/>
    </row>
    <row r="43" spans="1:4" x14ac:dyDescent="0.2">
      <c r="A43" s="11" t="s">
        <v>37</v>
      </c>
      <c r="B43" s="26">
        <v>0</v>
      </c>
      <c r="C43" s="26">
        <v>0</v>
      </c>
      <c r="D43" s="27">
        <f>SUM(B43:C43)</f>
        <v>0</v>
      </c>
    </row>
    <row r="44" spans="1:4" x14ac:dyDescent="0.2">
      <c r="A44" s="14" t="s">
        <v>38</v>
      </c>
      <c r="B44" s="28">
        <v>0</v>
      </c>
      <c r="C44" s="28">
        <v>0</v>
      </c>
      <c r="D44" s="29">
        <f>SUM(B44:C44)</f>
        <v>0</v>
      </c>
    </row>
    <row r="45" spans="1:4" x14ac:dyDescent="0.2">
      <c r="A45" s="14" t="s">
        <v>39</v>
      </c>
      <c r="B45" s="28">
        <v>0</v>
      </c>
      <c r="C45" s="28">
        <v>0</v>
      </c>
      <c r="D45" s="29">
        <f>SUM(B45:C45)</f>
        <v>0</v>
      </c>
    </row>
    <row r="46" spans="1:4" x14ac:dyDescent="0.2">
      <c r="A46" s="14" t="s">
        <v>40</v>
      </c>
      <c r="B46" s="28">
        <v>2</v>
      </c>
      <c r="C46" s="28">
        <v>0</v>
      </c>
      <c r="D46" s="29">
        <f>SUM(B46:C46)</f>
        <v>2</v>
      </c>
    </row>
    <row r="47" spans="1:4" x14ac:dyDescent="0.2">
      <c r="A47" s="14" t="s">
        <v>41</v>
      </c>
      <c r="B47" s="28">
        <f>SUM(B43:B46)</f>
        <v>2</v>
      </c>
      <c r="C47" s="28">
        <f>SUM(C43:C46)</f>
        <v>0</v>
      </c>
      <c r="D47" s="29">
        <f>SUM(D43:D46)</f>
        <v>2</v>
      </c>
    </row>
    <row r="48" spans="1:4" x14ac:dyDescent="0.2">
      <c r="A48" s="14" t="s">
        <v>42</v>
      </c>
      <c r="B48" s="15">
        <v>2</v>
      </c>
      <c r="C48" s="15">
        <v>0</v>
      </c>
      <c r="D48" s="29">
        <f>SUM(B48:C48)</f>
        <v>2</v>
      </c>
    </row>
    <row r="49" spans="1:6" x14ac:dyDescent="0.2">
      <c r="A49" s="17"/>
      <c r="B49" s="18"/>
      <c r="C49" s="18"/>
      <c r="D49" s="19"/>
    </row>
    <row r="50" spans="1:6" x14ac:dyDescent="0.2">
      <c r="A50" s="247" t="s">
        <v>576</v>
      </c>
      <c r="B50" s="248"/>
      <c r="C50" s="248"/>
      <c r="D50" s="249"/>
    </row>
    <row r="51" spans="1:6" x14ac:dyDescent="0.2">
      <c r="A51" s="35" t="s">
        <v>607</v>
      </c>
      <c r="B51" s="36">
        <v>195</v>
      </c>
      <c r="C51" s="36">
        <v>189</v>
      </c>
      <c r="D51" s="37">
        <f>SUM(B51:C51)</f>
        <v>384</v>
      </c>
    </row>
    <row r="52" spans="1:6" x14ac:dyDescent="0.2">
      <c r="A52" s="38" t="s">
        <v>608</v>
      </c>
      <c r="B52" s="39">
        <v>173</v>
      </c>
      <c r="C52" s="39">
        <v>190</v>
      </c>
      <c r="D52" s="40">
        <f>SUM(B52:C52)</f>
        <v>363</v>
      </c>
    </row>
    <row r="53" spans="1:6" x14ac:dyDescent="0.2">
      <c r="A53" s="38" t="s">
        <v>609</v>
      </c>
      <c r="B53" s="39">
        <v>172</v>
      </c>
      <c r="C53" s="39">
        <v>162</v>
      </c>
      <c r="D53" s="40">
        <f>SUM(B53:C53)</f>
        <v>334</v>
      </c>
    </row>
    <row r="54" spans="1:6" x14ac:dyDescent="0.2">
      <c r="A54" s="38" t="s">
        <v>610</v>
      </c>
      <c r="B54" s="39">
        <v>178</v>
      </c>
      <c r="C54" s="39">
        <v>155</v>
      </c>
      <c r="D54" s="40">
        <f>SUM(B54:C54)</f>
        <v>333</v>
      </c>
    </row>
    <row r="55" spans="1:6" x14ac:dyDescent="0.2">
      <c r="A55" s="38" t="s">
        <v>4</v>
      </c>
      <c r="B55" s="39">
        <f>SUM(B51:B54)</f>
        <v>718</v>
      </c>
      <c r="C55" s="39">
        <f>SUM(C51:C54)</f>
        <v>696</v>
      </c>
      <c r="D55" s="40">
        <f>SUM(B55:C55)</f>
        <v>1414</v>
      </c>
    </row>
    <row r="56" spans="1:6" x14ac:dyDescent="0.2">
      <c r="A56" s="41"/>
      <c r="B56" s="42"/>
      <c r="C56" s="42"/>
      <c r="D56" s="43"/>
    </row>
    <row r="57" spans="1:6" x14ac:dyDescent="0.2">
      <c r="A57" s="247" t="s">
        <v>47</v>
      </c>
      <c r="B57" s="248"/>
      <c r="C57" s="248"/>
      <c r="D57" s="249"/>
    </row>
    <row r="58" spans="1:6" x14ac:dyDescent="0.2">
      <c r="A58" s="44" t="s">
        <v>48</v>
      </c>
      <c r="B58" s="45">
        <v>0</v>
      </c>
      <c r="C58" s="45">
        <v>1</v>
      </c>
      <c r="D58" s="46">
        <f t="shared" ref="D58:D67" si="3">SUM(B58:C58)</f>
        <v>1</v>
      </c>
      <c r="F58" s="235"/>
    </row>
    <row r="59" spans="1:6" x14ac:dyDescent="0.2">
      <c r="A59" s="47" t="s">
        <v>49</v>
      </c>
      <c r="B59" s="48">
        <v>118</v>
      </c>
      <c r="C59" s="48">
        <v>87</v>
      </c>
      <c r="D59" s="49">
        <f t="shared" si="3"/>
        <v>205</v>
      </c>
      <c r="F59" s="235"/>
    </row>
    <row r="60" spans="1:6" x14ac:dyDescent="0.2">
      <c r="A60" s="47" t="s">
        <v>50</v>
      </c>
      <c r="B60" s="48">
        <v>41</v>
      </c>
      <c r="C60" s="48">
        <v>32</v>
      </c>
      <c r="D60" s="49">
        <f t="shared" si="3"/>
        <v>73</v>
      </c>
      <c r="F60" s="235"/>
    </row>
    <row r="61" spans="1:6" x14ac:dyDescent="0.2">
      <c r="A61" s="47" t="s">
        <v>51</v>
      </c>
      <c r="B61" s="48">
        <v>127</v>
      </c>
      <c r="C61" s="48">
        <v>94</v>
      </c>
      <c r="D61" s="49">
        <f t="shared" si="3"/>
        <v>221</v>
      </c>
      <c r="F61" s="235"/>
    </row>
    <row r="62" spans="1:6" x14ac:dyDescent="0.2">
      <c r="A62" s="47" t="s">
        <v>52</v>
      </c>
      <c r="B62" s="48">
        <v>2</v>
      </c>
      <c r="C62" s="48">
        <v>2</v>
      </c>
      <c r="D62" s="49">
        <f t="shared" si="3"/>
        <v>4</v>
      </c>
      <c r="F62" s="235"/>
    </row>
    <row r="63" spans="1:6" x14ac:dyDescent="0.2">
      <c r="A63" s="47" t="s">
        <v>53</v>
      </c>
      <c r="B63" s="48">
        <v>109</v>
      </c>
      <c r="C63" s="48">
        <v>108</v>
      </c>
      <c r="D63" s="40">
        <f t="shared" si="3"/>
        <v>217</v>
      </c>
      <c r="F63" s="235"/>
    </row>
    <row r="64" spans="1:6" x14ac:dyDescent="0.2">
      <c r="A64" s="47" t="s">
        <v>54</v>
      </c>
      <c r="B64" s="48">
        <v>33</v>
      </c>
      <c r="C64" s="48">
        <v>44</v>
      </c>
      <c r="D64" s="40">
        <f t="shared" si="3"/>
        <v>77</v>
      </c>
      <c r="F64" s="235"/>
    </row>
    <row r="65" spans="1:7" x14ac:dyDescent="0.2">
      <c r="A65" s="47" t="s">
        <v>55</v>
      </c>
      <c r="B65" s="48">
        <v>48</v>
      </c>
      <c r="C65" s="48">
        <v>47</v>
      </c>
      <c r="D65" s="49">
        <f t="shared" si="3"/>
        <v>95</v>
      </c>
      <c r="F65" s="235"/>
    </row>
    <row r="66" spans="1:7" x14ac:dyDescent="0.2">
      <c r="A66" s="47" t="s">
        <v>56</v>
      </c>
      <c r="B66" s="48">
        <v>240</v>
      </c>
      <c r="C66" s="48">
        <v>281</v>
      </c>
      <c r="D66" s="49">
        <f t="shared" si="3"/>
        <v>521</v>
      </c>
      <c r="F66" s="235"/>
      <c r="G66" s="235"/>
    </row>
    <row r="67" spans="1:7" x14ac:dyDescent="0.2">
      <c r="A67" s="47" t="s">
        <v>4</v>
      </c>
      <c r="B67" s="50">
        <f>SUM(B58:B66)</f>
        <v>718</v>
      </c>
      <c r="C67" s="50">
        <f>SUM(C58:C66)</f>
        <v>696</v>
      </c>
      <c r="D67" s="51">
        <f t="shared" si="3"/>
        <v>1414</v>
      </c>
    </row>
    <row r="68" spans="1:7" x14ac:dyDescent="0.2">
      <c r="A68" s="47"/>
      <c r="B68" s="50"/>
      <c r="C68" s="50"/>
      <c r="D68" s="51"/>
    </row>
    <row r="69" spans="1:7" x14ac:dyDescent="0.2">
      <c r="A69" s="250" t="s">
        <v>57</v>
      </c>
      <c r="B69" s="251"/>
      <c r="C69" s="251"/>
      <c r="D69" s="252"/>
    </row>
    <row r="70" spans="1:7" x14ac:dyDescent="0.2">
      <c r="A70" s="52" t="s">
        <v>58</v>
      </c>
      <c r="B70" s="45">
        <v>16</v>
      </c>
      <c r="C70" s="45">
        <v>10</v>
      </c>
      <c r="D70" s="46">
        <f t="shared" ref="D70:D81" si="4">SUM(B70:C70)</f>
        <v>26</v>
      </c>
    </row>
    <row r="71" spans="1:7" x14ac:dyDescent="0.2">
      <c r="A71" s="53">
        <v>18</v>
      </c>
      <c r="B71" s="48">
        <v>150</v>
      </c>
      <c r="C71" s="48">
        <v>120</v>
      </c>
      <c r="D71" s="49">
        <f t="shared" si="4"/>
        <v>270</v>
      </c>
    </row>
    <row r="72" spans="1:7" x14ac:dyDescent="0.2">
      <c r="A72" s="53">
        <v>19</v>
      </c>
      <c r="B72" s="48">
        <v>176</v>
      </c>
      <c r="C72" s="48">
        <v>185</v>
      </c>
      <c r="D72" s="49">
        <f t="shared" si="4"/>
        <v>361</v>
      </c>
    </row>
    <row r="73" spans="1:7" x14ac:dyDescent="0.2">
      <c r="A73" s="53">
        <v>20</v>
      </c>
      <c r="B73" s="48">
        <v>170</v>
      </c>
      <c r="C73" s="48">
        <v>146</v>
      </c>
      <c r="D73" s="49">
        <f t="shared" si="4"/>
        <v>316</v>
      </c>
    </row>
    <row r="74" spans="1:7" x14ac:dyDescent="0.2">
      <c r="A74" s="53">
        <v>21</v>
      </c>
      <c r="B74" s="48">
        <v>160</v>
      </c>
      <c r="C74" s="48">
        <v>152</v>
      </c>
      <c r="D74" s="49">
        <f t="shared" si="4"/>
        <v>312</v>
      </c>
    </row>
    <row r="75" spans="1:7" x14ac:dyDescent="0.2">
      <c r="A75" s="53">
        <v>22</v>
      </c>
      <c r="B75" s="48">
        <v>38</v>
      </c>
      <c r="C75" s="48">
        <v>62</v>
      </c>
      <c r="D75" s="49">
        <f t="shared" si="4"/>
        <v>100</v>
      </c>
    </row>
    <row r="76" spans="1:7" x14ac:dyDescent="0.2">
      <c r="A76" s="53">
        <v>23</v>
      </c>
      <c r="B76" s="48">
        <v>6</v>
      </c>
      <c r="C76" s="48">
        <v>18</v>
      </c>
      <c r="D76" s="49">
        <f t="shared" si="4"/>
        <v>24</v>
      </c>
    </row>
    <row r="77" spans="1:7" x14ac:dyDescent="0.2">
      <c r="A77" s="53">
        <v>24</v>
      </c>
      <c r="B77" s="48">
        <v>1</v>
      </c>
      <c r="C77" s="48">
        <v>3</v>
      </c>
      <c r="D77" s="49">
        <f t="shared" si="4"/>
        <v>4</v>
      </c>
    </row>
    <row r="78" spans="1:7" x14ac:dyDescent="0.2">
      <c r="A78" s="53">
        <v>25</v>
      </c>
      <c r="B78" s="48">
        <v>0</v>
      </c>
      <c r="C78" s="48">
        <v>0</v>
      </c>
      <c r="D78" s="49">
        <f t="shared" si="4"/>
        <v>0</v>
      </c>
    </row>
    <row r="79" spans="1:7" x14ac:dyDescent="0.2">
      <c r="A79" s="53" t="s">
        <v>59</v>
      </c>
      <c r="B79" s="48">
        <v>1</v>
      </c>
      <c r="C79" s="48">
        <v>0</v>
      </c>
      <c r="D79" s="49">
        <f t="shared" si="4"/>
        <v>1</v>
      </c>
    </row>
    <row r="80" spans="1:7" x14ac:dyDescent="0.2">
      <c r="A80" s="53" t="s">
        <v>60</v>
      </c>
      <c r="B80" s="48">
        <v>0</v>
      </c>
      <c r="C80" s="48">
        <v>0</v>
      </c>
      <c r="D80" s="49">
        <f t="shared" si="4"/>
        <v>0</v>
      </c>
    </row>
    <row r="81" spans="1:10" x14ac:dyDescent="0.2">
      <c r="A81" s="14" t="s">
        <v>4</v>
      </c>
      <c r="B81" s="28">
        <f>SUM(B70:B80)</f>
        <v>718</v>
      </c>
      <c r="C81" s="28">
        <f>SUM(C70:C80)</f>
        <v>696</v>
      </c>
      <c r="D81" s="29">
        <f t="shared" si="4"/>
        <v>1414</v>
      </c>
    </row>
    <row r="82" spans="1:10" x14ac:dyDescent="0.2">
      <c r="A82" s="14"/>
      <c r="B82" s="28"/>
      <c r="C82" s="28"/>
      <c r="D82" s="29"/>
    </row>
    <row r="83" spans="1:10" x14ac:dyDescent="0.2">
      <c r="A83" s="250" t="s">
        <v>61</v>
      </c>
      <c r="B83" s="251"/>
      <c r="C83" s="251"/>
      <c r="D83" s="252"/>
    </row>
    <row r="84" spans="1:10" x14ac:dyDescent="0.2">
      <c r="A84" s="176" t="s">
        <v>62</v>
      </c>
      <c r="B84" s="177">
        <v>1</v>
      </c>
      <c r="C84" s="177">
        <v>4</v>
      </c>
      <c r="D84" s="178">
        <f>SUM(B84:C84)</f>
        <v>5</v>
      </c>
    </row>
    <row r="85" spans="1:10" s="28" customFormat="1" ht="13.5" thickBot="1" x14ac:dyDescent="0.25">
      <c r="A85" s="54" t="s">
        <v>536</v>
      </c>
      <c r="B85" s="55">
        <v>158</v>
      </c>
      <c r="C85" s="55">
        <v>100</v>
      </c>
      <c r="D85" s="56">
        <f>SUM(B85:C85)</f>
        <v>258</v>
      </c>
      <c r="F85" s="15"/>
      <c r="G85" s="15"/>
      <c r="H85" s="15"/>
      <c r="I85" s="15"/>
      <c r="J85" s="15"/>
    </row>
  </sheetData>
  <mergeCells count="10">
    <mergeCell ref="A50:D50"/>
    <mergeCell ref="A57:D57"/>
    <mergeCell ref="A69:D69"/>
    <mergeCell ref="A83:D83"/>
    <mergeCell ref="A1:D1"/>
    <mergeCell ref="A5:D5"/>
    <mergeCell ref="A14:D14"/>
    <mergeCell ref="A22:D22"/>
    <mergeCell ref="A33:D33"/>
    <mergeCell ref="A42:D4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4"/>
  <sheetViews>
    <sheetView workbookViewId="0">
      <selection activeCell="K21" sqref="K21"/>
    </sheetView>
  </sheetViews>
  <sheetFormatPr defaultColWidth="9.140625" defaultRowHeight="12.75" x14ac:dyDescent="0.2"/>
  <cols>
    <col min="1" max="1" width="37" style="57" customWidth="1"/>
    <col min="2" max="4" width="8.5703125" style="227" customWidth="1"/>
    <col min="5" max="5" width="9.140625" style="181"/>
    <col min="6" max="16384" width="9.140625" style="57"/>
  </cols>
  <sheetData>
    <row r="1" spans="1:5" ht="13.5" thickBot="1" x14ac:dyDescent="0.25">
      <c r="A1" s="253" t="s">
        <v>0</v>
      </c>
      <c r="B1" s="254"/>
      <c r="C1" s="254"/>
      <c r="D1" s="255"/>
    </row>
    <row r="2" spans="1:5" x14ac:dyDescent="0.2">
      <c r="A2" s="1" t="s">
        <v>590</v>
      </c>
      <c r="B2" s="191" t="s">
        <v>2</v>
      </c>
      <c r="C2" s="192" t="s">
        <v>3</v>
      </c>
      <c r="D2" s="193" t="s">
        <v>4</v>
      </c>
    </row>
    <row r="3" spans="1:5" x14ac:dyDescent="0.2">
      <c r="A3" s="5" t="s">
        <v>591</v>
      </c>
      <c r="B3" s="194">
        <v>648</v>
      </c>
      <c r="C3" s="194">
        <v>614</v>
      </c>
      <c r="D3" s="195">
        <f>SUM(B3:C3)</f>
        <v>1262</v>
      </c>
    </row>
    <row r="4" spans="1:5" x14ac:dyDescent="0.2">
      <c r="A4" s="8"/>
      <c r="B4" s="196"/>
      <c r="C4" s="196"/>
      <c r="D4" s="197"/>
    </row>
    <row r="5" spans="1:5" x14ac:dyDescent="0.2">
      <c r="A5" s="256" t="s">
        <v>6</v>
      </c>
      <c r="B5" s="257"/>
      <c r="C5" s="257"/>
      <c r="D5" s="258"/>
      <c r="E5" s="182"/>
    </row>
    <row r="6" spans="1:5" x14ac:dyDescent="0.2">
      <c r="A6" s="11" t="s">
        <v>592</v>
      </c>
      <c r="B6" s="198">
        <v>-30</v>
      </c>
      <c r="C6" s="198">
        <v>-37</v>
      </c>
      <c r="D6" s="199">
        <f t="shared" ref="D6:D12" si="0">SUM(B6:C6)</f>
        <v>-67</v>
      </c>
    </row>
    <row r="7" spans="1:5" x14ac:dyDescent="0.2">
      <c r="A7" s="14" t="s">
        <v>593</v>
      </c>
      <c r="B7" s="200">
        <v>-4</v>
      </c>
      <c r="C7" s="200">
        <v>-2</v>
      </c>
      <c r="D7" s="201">
        <f t="shared" si="0"/>
        <v>-6</v>
      </c>
    </row>
    <row r="8" spans="1:5" x14ac:dyDescent="0.2">
      <c r="A8" s="14" t="s">
        <v>594</v>
      </c>
      <c r="B8" s="200">
        <v>-4</v>
      </c>
      <c r="C8" s="200">
        <v>-3</v>
      </c>
      <c r="D8" s="201">
        <f t="shared" si="0"/>
        <v>-7</v>
      </c>
    </row>
    <row r="9" spans="1:5" x14ac:dyDescent="0.2">
      <c r="A9" s="14" t="s">
        <v>9</v>
      </c>
      <c r="B9" s="200">
        <v>-2</v>
      </c>
      <c r="C9" s="200">
        <v>-4</v>
      </c>
      <c r="D9" s="201">
        <f t="shared" si="0"/>
        <v>-6</v>
      </c>
    </row>
    <row r="10" spans="1:5" x14ac:dyDescent="0.2">
      <c r="A10" s="14" t="s">
        <v>10</v>
      </c>
      <c r="B10" s="200">
        <v>0</v>
      </c>
      <c r="C10" s="200">
        <v>0</v>
      </c>
      <c r="D10" s="201">
        <f t="shared" si="0"/>
        <v>0</v>
      </c>
    </row>
    <row r="11" spans="1:5" x14ac:dyDescent="0.2">
      <c r="A11" s="14" t="s">
        <v>11</v>
      </c>
      <c r="B11" s="200">
        <v>0</v>
      </c>
      <c r="C11" s="200">
        <v>0</v>
      </c>
      <c r="D11" s="201">
        <f t="shared" si="0"/>
        <v>0</v>
      </c>
    </row>
    <row r="12" spans="1:5" x14ac:dyDescent="0.2">
      <c r="A12" s="14" t="s">
        <v>12</v>
      </c>
      <c r="B12" s="200">
        <f>SUM(B6:B11)</f>
        <v>-40</v>
      </c>
      <c r="C12" s="200">
        <f>SUM(C6:C11)</f>
        <v>-46</v>
      </c>
      <c r="D12" s="201">
        <f t="shared" si="0"/>
        <v>-86</v>
      </c>
    </row>
    <row r="13" spans="1:5" x14ac:dyDescent="0.2">
      <c r="A13" s="17"/>
      <c r="B13" s="202"/>
      <c r="C13" s="202"/>
      <c r="D13" s="203"/>
    </row>
    <row r="14" spans="1:5" x14ac:dyDescent="0.2">
      <c r="A14" s="256" t="s">
        <v>13</v>
      </c>
      <c r="B14" s="257"/>
      <c r="C14" s="257"/>
      <c r="D14" s="258"/>
    </row>
    <row r="15" spans="1:5" x14ac:dyDescent="0.2">
      <c r="A15" s="11" t="s">
        <v>14</v>
      </c>
      <c r="B15" s="198">
        <v>16</v>
      </c>
      <c r="C15" s="198">
        <v>35</v>
      </c>
      <c r="D15" s="199">
        <f>SUM(B15:C15)</f>
        <v>51</v>
      </c>
    </row>
    <row r="16" spans="1:5" x14ac:dyDescent="0.2">
      <c r="A16" s="14" t="s">
        <v>541</v>
      </c>
      <c r="B16" s="200">
        <v>2</v>
      </c>
      <c r="C16" s="200">
        <v>2</v>
      </c>
      <c r="D16" s="201">
        <f>SUM(B16:C16)</f>
        <v>4</v>
      </c>
    </row>
    <row r="17" spans="1:4" x14ac:dyDescent="0.2">
      <c r="A17" s="14" t="s">
        <v>595</v>
      </c>
      <c r="B17" s="200">
        <v>10</v>
      </c>
      <c r="C17" s="200">
        <v>7</v>
      </c>
      <c r="D17" s="201">
        <f>SUM(B17:C17)</f>
        <v>17</v>
      </c>
    </row>
    <row r="18" spans="1:4" x14ac:dyDescent="0.2">
      <c r="A18" s="14" t="s">
        <v>17</v>
      </c>
      <c r="B18" s="200">
        <f>SUM(B15:B17)</f>
        <v>28</v>
      </c>
      <c r="C18" s="200">
        <f>SUM(C15:C17)</f>
        <v>44</v>
      </c>
      <c r="D18" s="201">
        <f>SUM(B18:C18)</f>
        <v>72</v>
      </c>
    </row>
    <row r="19" spans="1:4" x14ac:dyDescent="0.2">
      <c r="A19" s="14"/>
      <c r="B19" s="204"/>
      <c r="C19" s="204"/>
      <c r="D19" s="205"/>
    </row>
    <row r="20" spans="1:4" x14ac:dyDescent="0.2">
      <c r="A20" s="168" t="s">
        <v>575</v>
      </c>
      <c r="B20" s="206">
        <f>B3+B12+B18</f>
        <v>636</v>
      </c>
      <c r="C20" s="206">
        <f>C3+C12+C18</f>
        <v>612</v>
      </c>
      <c r="D20" s="207">
        <f>SUM(B20:C20)</f>
        <v>1248</v>
      </c>
    </row>
    <row r="21" spans="1:4" x14ac:dyDescent="0.2">
      <c r="A21" s="171"/>
      <c r="B21" s="208"/>
      <c r="C21" s="208"/>
      <c r="D21" s="209"/>
    </row>
    <row r="22" spans="1:4" x14ac:dyDescent="0.2">
      <c r="A22" s="256" t="s">
        <v>19</v>
      </c>
      <c r="B22" s="257"/>
      <c r="C22" s="257"/>
      <c r="D22" s="258"/>
    </row>
    <row r="23" spans="1:4" x14ac:dyDescent="0.2">
      <c r="A23" s="11" t="s">
        <v>20</v>
      </c>
      <c r="B23" s="198">
        <v>4</v>
      </c>
      <c r="C23" s="198">
        <v>2</v>
      </c>
      <c r="D23" s="210">
        <f>SUM(B23:C23)</f>
        <v>6</v>
      </c>
    </row>
    <row r="24" spans="1:4" x14ac:dyDescent="0.2">
      <c r="A24" s="14" t="s">
        <v>21</v>
      </c>
      <c r="B24" s="200">
        <v>4</v>
      </c>
      <c r="C24" s="200" t="s">
        <v>596</v>
      </c>
      <c r="D24" s="205">
        <v>9</v>
      </c>
    </row>
    <row r="25" spans="1:4" x14ac:dyDescent="0.2">
      <c r="A25" s="14" t="s">
        <v>22</v>
      </c>
      <c r="B25" s="200">
        <v>7</v>
      </c>
      <c r="C25" s="200">
        <v>3</v>
      </c>
      <c r="D25" s="205">
        <f>SUM(B25:C25)</f>
        <v>10</v>
      </c>
    </row>
    <row r="26" spans="1:4" x14ac:dyDescent="0.2">
      <c r="A26" s="14" t="s">
        <v>69</v>
      </c>
      <c r="B26" s="200">
        <v>0</v>
      </c>
      <c r="C26" s="200">
        <v>0</v>
      </c>
      <c r="D26" s="205">
        <f>SUM(B26:C26)</f>
        <v>0</v>
      </c>
    </row>
    <row r="27" spans="1:4" x14ac:dyDescent="0.2">
      <c r="A27" s="14" t="s">
        <v>70</v>
      </c>
      <c r="B27" s="200">
        <f>SUM(B23:B26)</f>
        <v>15</v>
      </c>
      <c r="C27" s="200">
        <f>SUM(C23:C26)</f>
        <v>5</v>
      </c>
      <c r="D27" s="205">
        <f>SUM(B27:C27)</f>
        <v>20</v>
      </c>
    </row>
    <row r="28" spans="1:4" x14ac:dyDescent="0.2">
      <c r="A28" s="14"/>
      <c r="B28" s="200"/>
      <c r="C28" s="200"/>
      <c r="D28" s="205"/>
    </row>
    <row r="29" spans="1:4" x14ac:dyDescent="0.2">
      <c r="A29" s="14" t="s">
        <v>25</v>
      </c>
      <c r="B29" s="200">
        <v>630</v>
      </c>
      <c r="C29" s="200">
        <v>609</v>
      </c>
      <c r="D29" s="205">
        <f>SUM(B29:C29)</f>
        <v>1239</v>
      </c>
    </row>
    <row r="30" spans="1:4" x14ac:dyDescent="0.2">
      <c r="A30" s="14" t="s">
        <v>26</v>
      </c>
      <c r="B30" s="200">
        <v>622</v>
      </c>
      <c r="C30" s="200">
        <v>602</v>
      </c>
      <c r="D30" s="205">
        <f>SUM(B30:C30)</f>
        <v>1224</v>
      </c>
    </row>
    <row r="31" spans="1:4" x14ac:dyDescent="0.2">
      <c r="A31" s="174" t="s">
        <v>27</v>
      </c>
      <c r="B31" s="200">
        <v>35</v>
      </c>
      <c r="C31" s="200" t="s">
        <v>597</v>
      </c>
      <c r="D31" s="201">
        <v>62</v>
      </c>
    </row>
    <row r="32" spans="1:4" x14ac:dyDescent="0.2">
      <c r="A32" s="17"/>
      <c r="B32" s="202"/>
      <c r="C32" s="202"/>
      <c r="D32" s="203"/>
    </row>
    <row r="33" spans="1:4" x14ac:dyDescent="0.2">
      <c r="A33" s="256" t="s">
        <v>28</v>
      </c>
      <c r="B33" s="257"/>
      <c r="C33" s="257"/>
      <c r="D33" s="258"/>
    </row>
    <row r="34" spans="1:4" x14ac:dyDescent="0.2">
      <c r="A34" s="11" t="s">
        <v>29</v>
      </c>
      <c r="B34" s="198">
        <v>628</v>
      </c>
      <c r="C34" s="198">
        <v>598</v>
      </c>
      <c r="D34" s="210">
        <f t="shared" ref="D34:D37" si="1">SUM(B34:C34)</f>
        <v>1226</v>
      </c>
    </row>
    <row r="35" spans="1:4" x14ac:dyDescent="0.2">
      <c r="A35" s="14" t="s">
        <v>30</v>
      </c>
      <c r="B35" s="200">
        <v>8</v>
      </c>
      <c r="C35" s="200">
        <v>14</v>
      </c>
      <c r="D35" s="205">
        <f t="shared" si="1"/>
        <v>22</v>
      </c>
    </row>
    <row r="36" spans="1:4" x14ac:dyDescent="0.2">
      <c r="A36" s="14" t="s">
        <v>31</v>
      </c>
      <c r="B36" s="200">
        <v>621</v>
      </c>
      <c r="C36" s="200">
        <v>595</v>
      </c>
      <c r="D36" s="205">
        <f t="shared" si="1"/>
        <v>1216</v>
      </c>
    </row>
    <row r="37" spans="1:4" x14ac:dyDescent="0.2">
      <c r="A37" s="14" t="s">
        <v>32</v>
      </c>
      <c r="B37" s="200">
        <v>613</v>
      </c>
      <c r="C37" s="200">
        <v>588</v>
      </c>
      <c r="D37" s="205">
        <f t="shared" si="1"/>
        <v>1201</v>
      </c>
    </row>
    <row r="38" spans="1:4" x14ac:dyDescent="0.2">
      <c r="A38" s="14" t="s">
        <v>33</v>
      </c>
      <c r="B38" s="211">
        <f>B34+(B35/3)</f>
        <v>630.66666666666663</v>
      </c>
      <c r="C38" s="211">
        <f>C34+(C35/3)</f>
        <v>602.66666666666663</v>
      </c>
      <c r="D38" s="212">
        <f t="shared" ref="D38" si="2">D34+(D35/3)</f>
        <v>1233.3333333333333</v>
      </c>
    </row>
    <row r="39" spans="1:4" x14ac:dyDescent="0.2">
      <c r="A39" s="14" t="s">
        <v>34</v>
      </c>
      <c r="B39" s="211">
        <f>B36+(B35/3)</f>
        <v>623.66666666666663</v>
      </c>
      <c r="C39" s="211">
        <f>C36+(C35/3)</f>
        <v>599.66666666666663</v>
      </c>
      <c r="D39" s="212">
        <f>SUM(B39:C39)</f>
        <v>1223.3333333333333</v>
      </c>
    </row>
    <row r="40" spans="1:4" x14ac:dyDescent="0.2">
      <c r="A40" s="14" t="s">
        <v>35</v>
      </c>
      <c r="B40" s="211">
        <f>B37+(B35/3)</f>
        <v>615.66666666666663</v>
      </c>
      <c r="C40" s="211">
        <f>C37+(C35/3)</f>
        <v>592.66666666666663</v>
      </c>
      <c r="D40" s="212">
        <f>SUM(B40:C40)</f>
        <v>1208.3333333333333</v>
      </c>
    </row>
    <row r="41" spans="1:4" x14ac:dyDescent="0.2">
      <c r="A41" s="32"/>
      <c r="B41" s="213"/>
      <c r="C41" s="213"/>
      <c r="D41" s="214"/>
    </row>
    <row r="42" spans="1:4" x14ac:dyDescent="0.2">
      <c r="A42" s="256" t="s">
        <v>429</v>
      </c>
      <c r="B42" s="257"/>
      <c r="C42" s="257"/>
      <c r="D42" s="258"/>
    </row>
    <row r="43" spans="1:4" x14ac:dyDescent="0.2">
      <c r="A43" s="11" t="s">
        <v>37</v>
      </c>
      <c r="B43" s="215">
        <v>0</v>
      </c>
      <c r="C43" s="215">
        <v>0</v>
      </c>
      <c r="D43" s="210">
        <f>SUM(B43:C43)</f>
        <v>0</v>
      </c>
    </row>
    <row r="44" spans="1:4" x14ac:dyDescent="0.2">
      <c r="A44" s="14" t="s">
        <v>38</v>
      </c>
      <c r="B44" s="204">
        <v>0</v>
      </c>
      <c r="C44" s="204">
        <v>0</v>
      </c>
      <c r="D44" s="205">
        <f>SUM(B44:C44)</f>
        <v>0</v>
      </c>
    </row>
    <row r="45" spans="1:4" x14ac:dyDescent="0.2">
      <c r="A45" s="14" t="s">
        <v>39</v>
      </c>
      <c r="B45" s="204">
        <v>0</v>
      </c>
      <c r="C45" s="204">
        <v>0</v>
      </c>
      <c r="D45" s="205">
        <f>SUM(B45:C45)</f>
        <v>0</v>
      </c>
    </row>
    <row r="46" spans="1:4" x14ac:dyDescent="0.2">
      <c r="A46" s="14" t="s">
        <v>40</v>
      </c>
      <c r="B46" s="204">
        <v>0</v>
      </c>
      <c r="C46" s="204">
        <v>0</v>
      </c>
      <c r="D46" s="205">
        <f>SUM(B46:C46)</f>
        <v>0</v>
      </c>
    </row>
    <row r="47" spans="1:4" x14ac:dyDescent="0.2">
      <c r="A47" s="14" t="s">
        <v>41</v>
      </c>
      <c r="B47" s="204">
        <v>0</v>
      </c>
      <c r="C47" s="204">
        <v>0</v>
      </c>
      <c r="D47" s="205">
        <f>SUM(B47:C47)</f>
        <v>0</v>
      </c>
    </row>
    <row r="48" spans="1:4" x14ac:dyDescent="0.2">
      <c r="A48" s="14" t="s">
        <v>42</v>
      </c>
      <c r="B48" s="204">
        <v>0</v>
      </c>
      <c r="C48" s="204">
        <v>0</v>
      </c>
      <c r="D48" s="216">
        <v>0</v>
      </c>
    </row>
    <row r="49" spans="1:4" x14ac:dyDescent="0.2">
      <c r="A49" s="17"/>
      <c r="B49" s="202"/>
      <c r="C49" s="202"/>
      <c r="D49" s="203"/>
    </row>
    <row r="50" spans="1:4" x14ac:dyDescent="0.2">
      <c r="A50" s="247" t="s">
        <v>576</v>
      </c>
      <c r="B50" s="248"/>
      <c r="C50" s="248"/>
      <c r="D50" s="249"/>
    </row>
    <row r="51" spans="1:4" x14ac:dyDescent="0.2">
      <c r="A51" s="35" t="s">
        <v>581</v>
      </c>
      <c r="B51" s="217">
        <v>162</v>
      </c>
      <c r="C51" s="217">
        <v>174</v>
      </c>
      <c r="D51" s="218">
        <f>SUM(B51:C51)</f>
        <v>336</v>
      </c>
    </row>
    <row r="52" spans="1:4" x14ac:dyDescent="0.2">
      <c r="A52" s="38" t="s">
        <v>582</v>
      </c>
      <c r="B52" s="219">
        <v>167</v>
      </c>
      <c r="C52" s="219">
        <v>147</v>
      </c>
      <c r="D52" s="220">
        <f>SUM(B52:C52)</f>
        <v>314</v>
      </c>
    </row>
    <row r="53" spans="1:4" x14ac:dyDescent="0.2">
      <c r="A53" s="38" t="s">
        <v>583</v>
      </c>
      <c r="B53" s="219">
        <v>167</v>
      </c>
      <c r="C53" s="219">
        <v>141</v>
      </c>
      <c r="D53" s="220">
        <f>SUM(B53:C53)</f>
        <v>308</v>
      </c>
    </row>
    <row r="54" spans="1:4" x14ac:dyDescent="0.2">
      <c r="A54" s="38" t="s">
        <v>584</v>
      </c>
      <c r="B54" s="219">
        <v>140</v>
      </c>
      <c r="C54" s="219">
        <v>150</v>
      </c>
      <c r="D54" s="220">
        <f>SUM(B54:C54)</f>
        <v>290</v>
      </c>
    </row>
    <row r="55" spans="1:4" x14ac:dyDescent="0.2">
      <c r="A55" s="38" t="s">
        <v>4</v>
      </c>
      <c r="B55" s="219">
        <f>SUM(B51:B54)</f>
        <v>636</v>
      </c>
      <c r="C55" s="219">
        <f>SUM(C51:C54)</f>
        <v>612</v>
      </c>
      <c r="D55" s="220">
        <f>SUM(B55:C55)</f>
        <v>1248</v>
      </c>
    </row>
    <row r="56" spans="1:4" x14ac:dyDescent="0.2">
      <c r="A56" s="41"/>
      <c r="B56" s="221"/>
      <c r="C56" s="221"/>
      <c r="D56" s="222"/>
    </row>
    <row r="57" spans="1:4" x14ac:dyDescent="0.2">
      <c r="A57" s="247" t="s">
        <v>47</v>
      </c>
      <c r="B57" s="248"/>
      <c r="C57" s="248"/>
      <c r="D57" s="249"/>
    </row>
    <row r="58" spans="1:4" x14ac:dyDescent="0.2">
      <c r="A58" s="44" t="s">
        <v>48</v>
      </c>
      <c r="B58" s="223">
        <v>0</v>
      </c>
      <c r="C58" s="223">
        <v>2</v>
      </c>
      <c r="D58" s="224">
        <f t="shared" ref="D58:D66" si="3">SUM(B58:C58)</f>
        <v>2</v>
      </c>
    </row>
    <row r="59" spans="1:4" x14ac:dyDescent="0.2">
      <c r="A59" s="47" t="s">
        <v>49</v>
      </c>
      <c r="B59" s="225">
        <v>100</v>
      </c>
      <c r="C59" s="225">
        <v>69</v>
      </c>
      <c r="D59" s="226">
        <f t="shared" si="3"/>
        <v>169</v>
      </c>
    </row>
    <row r="60" spans="1:4" x14ac:dyDescent="0.2">
      <c r="A60" s="47" t="s">
        <v>50</v>
      </c>
      <c r="B60" s="225">
        <v>34</v>
      </c>
      <c r="C60" s="225">
        <v>24</v>
      </c>
      <c r="D60" s="226">
        <f t="shared" si="3"/>
        <v>58</v>
      </c>
    </row>
    <row r="61" spans="1:4" x14ac:dyDescent="0.2">
      <c r="A61" s="47" t="s">
        <v>51</v>
      </c>
      <c r="B61" s="225">
        <v>119</v>
      </c>
      <c r="C61" s="219">
        <v>90</v>
      </c>
      <c r="D61" s="226">
        <f t="shared" si="3"/>
        <v>209</v>
      </c>
    </row>
    <row r="62" spans="1:4" x14ac:dyDescent="0.2">
      <c r="A62" s="47" t="s">
        <v>52</v>
      </c>
      <c r="B62" s="225">
        <v>1</v>
      </c>
      <c r="C62" s="225">
        <v>2</v>
      </c>
      <c r="D62" s="226">
        <f t="shared" si="3"/>
        <v>3</v>
      </c>
    </row>
    <row r="63" spans="1:4" x14ac:dyDescent="0.2">
      <c r="A63" s="47" t="s">
        <v>53</v>
      </c>
      <c r="B63" s="225">
        <v>94</v>
      </c>
      <c r="C63" s="225">
        <v>92</v>
      </c>
      <c r="D63" s="226">
        <f t="shared" si="3"/>
        <v>186</v>
      </c>
    </row>
    <row r="64" spans="1:4" x14ac:dyDescent="0.2">
      <c r="A64" s="47" t="s">
        <v>54</v>
      </c>
      <c r="B64" s="227">
        <v>30</v>
      </c>
      <c r="C64" s="227">
        <v>31</v>
      </c>
      <c r="D64" s="226">
        <f>SUM(B64:C64)</f>
        <v>61</v>
      </c>
    </row>
    <row r="65" spans="1:5" x14ac:dyDescent="0.2">
      <c r="A65" s="47" t="s">
        <v>55</v>
      </c>
      <c r="B65" s="225">
        <v>42</v>
      </c>
      <c r="C65" s="225">
        <v>42</v>
      </c>
      <c r="D65" s="226">
        <f>SUM(B65:C65)</f>
        <v>84</v>
      </c>
    </row>
    <row r="66" spans="1:5" x14ac:dyDescent="0.2">
      <c r="A66" s="47" t="s">
        <v>56</v>
      </c>
      <c r="B66" s="225">
        <v>216</v>
      </c>
      <c r="C66" s="219">
        <v>260</v>
      </c>
      <c r="D66" s="226">
        <f t="shared" si="3"/>
        <v>476</v>
      </c>
    </row>
    <row r="67" spans="1:5" x14ac:dyDescent="0.2">
      <c r="A67" s="47" t="s">
        <v>4</v>
      </c>
      <c r="B67" s="225">
        <f>SUM(B58:B66)</f>
        <v>636</v>
      </c>
      <c r="C67" s="225">
        <f>SUM(C58:C66)</f>
        <v>612</v>
      </c>
      <c r="D67" s="226">
        <f>SUM(B67:C67)</f>
        <v>1248</v>
      </c>
    </row>
    <row r="68" spans="1:5" x14ac:dyDescent="0.2">
      <c r="A68" s="47"/>
      <c r="B68" s="225"/>
      <c r="C68" s="225"/>
      <c r="D68" s="226"/>
    </row>
    <row r="69" spans="1:5" x14ac:dyDescent="0.2">
      <c r="A69" s="250" t="s">
        <v>61</v>
      </c>
      <c r="B69" s="251"/>
      <c r="C69" s="251"/>
      <c r="D69" s="252"/>
    </row>
    <row r="70" spans="1:5" x14ac:dyDescent="0.2">
      <c r="A70" s="176" t="s">
        <v>62</v>
      </c>
      <c r="B70" s="219">
        <v>1</v>
      </c>
      <c r="C70" s="219">
        <v>4</v>
      </c>
      <c r="D70" s="220">
        <f>SUM(B70:C70)</f>
        <v>5</v>
      </c>
    </row>
    <row r="71" spans="1:5" ht="13.5" thickBot="1" x14ac:dyDescent="0.25">
      <c r="A71" s="54" t="s">
        <v>536</v>
      </c>
      <c r="B71" s="228">
        <v>138</v>
      </c>
      <c r="C71" s="228">
        <v>97</v>
      </c>
      <c r="D71" s="229">
        <f>SUM(B71:C71)</f>
        <v>235</v>
      </c>
    </row>
    <row r="72" spans="1:5" s="28" customFormat="1" x14ac:dyDescent="0.2">
      <c r="B72" s="204"/>
      <c r="C72" s="204"/>
      <c r="D72" s="204"/>
      <c r="E72" s="183"/>
    </row>
    <row r="74" spans="1:5" x14ac:dyDescent="0.2">
      <c r="A74" s="57" t="s">
        <v>598</v>
      </c>
    </row>
  </sheetData>
  <mergeCells count="9">
    <mergeCell ref="A50:D50"/>
    <mergeCell ref="A57:D57"/>
    <mergeCell ref="A69:D69"/>
    <mergeCell ref="A1:D1"/>
    <mergeCell ref="A5:D5"/>
    <mergeCell ref="A14:D14"/>
    <mergeCell ref="A22:D22"/>
    <mergeCell ref="A33:D33"/>
    <mergeCell ref="A42:D4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86"/>
  <sheetViews>
    <sheetView workbookViewId="0">
      <selection activeCell="M16" sqref="M16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585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580</v>
      </c>
      <c r="B3" s="6">
        <v>652</v>
      </c>
      <c r="C3" s="6">
        <v>660</v>
      </c>
      <c r="D3" s="7">
        <v>1312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-37</v>
      </c>
      <c r="C6" s="12">
        <v>-73</v>
      </c>
      <c r="D6" s="13">
        <f t="shared" ref="D6:D11" si="0">SUM(B6:C6)</f>
        <v>-110</v>
      </c>
    </row>
    <row r="7" spans="1:4" x14ac:dyDescent="0.25">
      <c r="A7" s="14" t="s">
        <v>586</v>
      </c>
      <c r="B7" s="15">
        <v>-137</v>
      </c>
      <c r="C7" s="15">
        <v>-143</v>
      </c>
      <c r="D7" s="16">
        <f t="shared" ref="D7:D10" si="1">SUM(B7:C7)</f>
        <v>-280</v>
      </c>
    </row>
    <row r="8" spans="1:4" x14ac:dyDescent="0.25">
      <c r="A8" s="14" t="s">
        <v>9</v>
      </c>
      <c r="B8" s="15">
        <v>-3</v>
      </c>
      <c r="C8" s="15">
        <v>-5</v>
      </c>
      <c r="D8" s="16">
        <f t="shared" si="1"/>
        <v>-8</v>
      </c>
    </row>
    <row r="9" spans="1:4" x14ac:dyDescent="0.25">
      <c r="A9" s="14" t="s">
        <v>10</v>
      </c>
      <c r="B9" s="15">
        <v>0</v>
      </c>
      <c r="C9" s="15">
        <v>0</v>
      </c>
      <c r="D9" s="16">
        <f t="shared" si="1"/>
        <v>0</v>
      </c>
    </row>
    <row r="10" spans="1:4" x14ac:dyDescent="0.25">
      <c r="A10" s="14" t="s">
        <v>11</v>
      </c>
      <c r="B10" s="15">
        <v>-1</v>
      </c>
      <c r="C10" s="15">
        <v>-6</v>
      </c>
      <c r="D10" s="16">
        <f t="shared" si="1"/>
        <v>-7</v>
      </c>
    </row>
    <row r="11" spans="1:4" x14ac:dyDescent="0.25">
      <c r="A11" s="14" t="s">
        <v>12</v>
      </c>
      <c r="B11" s="15">
        <f>SUM(B6:B10)</f>
        <v>-178</v>
      </c>
      <c r="C11" s="15">
        <f>SUM(C6:C10)</f>
        <v>-227</v>
      </c>
      <c r="D11" s="16">
        <f t="shared" si="0"/>
        <v>-405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5</v>
      </c>
      <c r="C14" s="12">
        <v>14</v>
      </c>
      <c r="D14" s="13">
        <f t="shared" ref="D14:D19" si="2">SUM(B14:C14)</f>
        <v>19</v>
      </c>
    </row>
    <row r="15" spans="1:4" x14ac:dyDescent="0.25">
      <c r="A15" s="14" t="s">
        <v>540</v>
      </c>
      <c r="B15" s="15">
        <v>0</v>
      </c>
      <c r="C15" s="15">
        <v>0</v>
      </c>
      <c r="D15" s="16">
        <f t="shared" si="2"/>
        <v>0</v>
      </c>
    </row>
    <row r="16" spans="1:4" x14ac:dyDescent="0.25">
      <c r="A16" s="14" t="s">
        <v>15</v>
      </c>
      <c r="B16" s="15">
        <v>7</v>
      </c>
      <c r="C16" s="15">
        <v>5</v>
      </c>
      <c r="D16" s="16">
        <f t="shared" si="2"/>
        <v>12</v>
      </c>
    </row>
    <row r="17" spans="1:4" x14ac:dyDescent="0.25">
      <c r="A17" s="14" t="s">
        <v>16</v>
      </c>
      <c r="B17" s="15">
        <v>4</v>
      </c>
      <c r="C17" s="15">
        <v>5</v>
      </c>
      <c r="D17" s="16">
        <f t="shared" si="2"/>
        <v>9</v>
      </c>
    </row>
    <row r="18" spans="1:4" x14ac:dyDescent="0.25">
      <c r="A18" s="14" t="s">
        <v>541</v>
      </c>
      <c r="B18" s="15">
        <v>158</v>
      </c>
      <c r="C18" s="15">
        <v>157</v>
      </c>
      <c r="D18" s="16">
        <f t="shared" si="2"/>
        <v>315</v>
      </c>
    </row>
    <row r="19" spans="1:4" x14ac:dyDescent="0.25">
      <c r="A19" s="14" t="s">
        <v>17</v>
      </c>
      <c r="B19" s="15">
        <f>SUM(B14:B18)</f>
        <v>174</v>
      </c>
      <c r="C19" s="15">
        <f>SUM(C14:C18)</f>
        <v>181</v>
      </c>
      <c r="D19" s="16">
        <f t="shared" si="2"/>
        <v>355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587</v>
      </c>
      <c r="B21" s="21">
        <f>B3+B11+B19</f>
        <v>648</v>
      </c>
      <c r="C21" s="21">
        <f>C3+C11+C19</f>
        <v>614</v>
      </c>
      <c r="D21" s="22">
        <f>SUM(B21:C21)</f>
        <v>1262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2</v>
      </c>
      <c r="C24" s="26">
        <v>3</v>
      </c>
      <c r="D24" s="27">
        <f>SUM(B24:C24)</f>
        <v>5</v>
      </c>
    </row>
    <row r="25" spans="1:4" x14ac:dyDescent="0.25">
      <c r="A25" s="14" t="s">
        <v>21</v>
      </c>
      <c r="B25" s="28">
        <v>5</v>
      </c>
      <c r="C25" s="28">
        <v>5</v>
      </c>
      <c r="D25" s="29">
        <f>SUM(B25:C25)</f>
        <v>10</v>
      </c>
    </row>
    <row r="26" spans="1:4" x14ac:dyDescent="0.25">
      <c r="A26" s="14" t="s">
        <v>22</v>
      </c>
      <c r="B26" s="28">
        <v>4</v>
      </c>
      <c r="C26" s="28">
        <v>0</v>
      </c>
      <c r="D26" s="29">
        <f>SUM(B26:C26)</f>
        <v>4</v>
      </c>
    </row>
    <row r="27" spans="1:4" x14ac:dyDescent="0.25">
      <c r="A27" s="14" t="s">
        <v>23</v>
      </c>
      <c r="B27" s="28">
        <v>0</v>
      </c>
      <c r="C27" s="28">
        <v>1</v>
      </c>
      <c r="D27" s="29">
        <f>SUM(B27:C27)</f>
        <v>1</v>
      </c>
    </row>
    <row r="28" spans="1:4" x14ac:dyDescent="0.25">
      <c r="A28" s="14" t="s">
        <v>24</v>
      </c>
      <c r="B28" s="28">
        <f>SUM(B24:B27)</f>
        <v>11</v>
      </c>
      <c r="C28" s="28">
        <f>SUM(C24:C27)</f>
        <v>9</v>
      </c>
      <c r="D28" s="29">
        <f>SUM(B28:C28)</f>
        <v>20</v>
      </c>
    </row>
    <row r="29" spans="1:4" x14ac:dyDescent="0.25">
      <c r="A29" s="14"/>
      <c r="B29" s="28"/>
      <c r="C29" s="28"/>
      <c r="D29" s="29"/>
    </row>
    <row r="30" spans="1:4" x14ac:dyDescent="0.25">
      <c r="A30" s="14" t="s">
        <v>25</v>
      </c>
      <c r="B30" s="15">
        <v>644</v>
      </c>
      <c r="C30" s="15">
        <v>613</v>
      </c>
      <c r="D30" s="29">
        <f>SUM(B30:C30)</f>
        <v>1257</v>
      </c>
    </row>
    <row r="31" spans="1:4" x14ac:dyDescent="0.25">
      <c r="A31" s="14" t="s">
        <v>26</v>
      </c>
      <c r="B31" s="15">
        <v>637</v>
      </c>
      <c r="C31" s="15">
        <v>605</v>
      </c>
      <c r="D31" s="29">
        <f>SUM(B31:C31)</f>
        <v>1242</v>
      </c>
    </row>
    <row r="32" spans="1:4" x14ac:dyDescent="0.25">
      <c r="A32" s="14" t="s">
        <v>27</v>
      </c>
      <c r="B32" s="15">
        <v>29</v>
      </c>
      <c r="C32" s="15">
        <v>18</v>
      </c>
      <c r="D32" s="16">
        <f>SUM(B32:C32)</f>
        <v>47</v>
      </c>
    </row>
    <row r="33" spans="1:4" x14ac:dyDescent="0.25">
      <c r="A33" s="17"/>
      <c r="B33" s="18"/>
      <c r="C33" s="18"/>
      <c r="D33" s="19"/>
    </row>
    <row r="34" spans="1:4" x14ac:dyDescent="0.25">
      <c r="A34" s="256" t="s">
        <v>28</v>
      </c>
      <c r="B34" s="257"/>
      <c r="C34" s="257"/>
      <c r="D34" s="258"/>
    </row>
    <row r="35" spans="1:4" x14ac:dyDescent="0.25">
      <c r="A35" s="11" t="s">
        <v>29</v>
      </c>
      <c r="B35" s="26">
        <v>635</v>
      </c>
      <c r="C35" s="26">
        <v>605</v>
      </c>
      <c r="D35" s="27">
        <f t="shared" ref="D35:D38" si="3">SUM(B35:C35)</f>
        <v>1240</v>
      </c>
    </row>
    <row r="36" spans="1:4" x14ac:dyDescent="0.25">
      <c r="A36" s="14" t="s">
        <v>30</v>
      </c>
      <c r="B36" s="28">
        <v>13</v>
      </c>
      <c r="C36" s="28">
        <v>9</v>
      </c>
      <c r="D36" s="29">
        <f t="shared" si="3"/>
        <v>22</v>
      </c>
    </row>
    <row r="37" spans="1:4" x14ac:dyDescent="0.25">
      <c r="A37" s="14" t="s">
        <v>31</v>
      </c>
      <c r="B37" s="15">
        <v>631</v>
      </c>
      <c r="C37" s="15">
        <v>604</v>
      </c>
      <c r="D37" s="29">
        <f t="shared" si="3"/>
        <v>1235</v>
      </c>
    </row>
    <row r="38" spans="1:4" x14ac:dyDescent="0.25">
      <c r="A38" s="14" t="s">
        <v>32</v>
      </c>
      <c r="B38" s="15">
        <v>624</v>
      </c>
      <c r="C38" s="15">
        <v>596</v>
      </c>
      <c r="D38" s="29">
        <f t="shared" si="3"/>
        <v>1220</v>
      </c>
    </row>
    <row r="39" spans="1:4" x14ac:dyDescent="0.25">
      <c r="A39" s="14" t="s">
        <v>33</v>
      </c>
      <c r="B39" s="30">
        <f>B35+(B36/3)</f>
        <v>639.33333333333337</v>
      </c>
      <c r="C39" s="30">
        <f>C35+(C36/3)</f>
        <v>608</v>
      </c>
      <c r="D39" s="31">
        <f>SUM(B39:C39)</f>
        <v>1247.3333333333335</v>
      </c>
    </row>
    <row r="40" spans="1:4" x14ac:dyDescent="0.25">
      <c r="A40" s="14" t="s">
        <v>34</v>
      </c>
      <c r="B40" s="30">
        <f>B37+(B36/3)</f>
        <v>635.33333333333337</v>
      </c>
      <c r="C40" s="30">
        <f>C37+(C36/3)</f>
        <v>607</v>
      </c>
      <c r="D40" s="31">
        <f>SUM(B40:C40)</f>
        <v>1242.3333333333335</v>
      </c>
    </row>
    <row r="41" spans="1:4" x14ac:dyDescent="0.25">
      <c r="A41" s="14" t="s">
        <v>35</v>
      </c>
      <c r="B41" s="30">
        <f>B38+(B36/3)</f>
        <v>628.33333333333337</v>
      </c>
      <c r="C41" s="30">
        <f>C38+(C36/3)</f>
        <v>599</v>
      </c>
      <c r="D41" s="31">
        <f>SUM(B41:C41)</f>
        <v>1227.3333333333335</v>
      </c>
    </row>
    <row r="42" spans="1:4" x14ac:dyDescent="0.25">
      <c r="A42" s="32"/>
      <c r="B42" s="33"/>
      <c r="C42" s="33"/>
      <c r="D42" s="34"/>
    </row>
    <row r="43" spans="1:4" x14ac:dyDescent="0.25">
      <c r="A43" s="256" t="s">
        <v>588</v>
      </c>
      <c r="B43" s="257"/>
      <c r="C43" s="257"/>
      <c r="D43" s="258"/>
    </row>
    <row r="44" spans="1:4" x14ac:dyDescent="0.25">
      <c r="A44" s="11" t="s">
        <v>37</v>
      </c>
      <c r="B44" s="26">
        <v>0</v>
      </c>
      <c r="C44" s="26">
        <v>0</v>
      </c>
      <c r="D44" s="27">
        <f>SUM(B44:C44)</f>
        <v>0</v>
      </c>
    </row>
    <row r="45" spans="1:4" x14ac:dyDescent="0.25">
      <c r="A45" s="14" t="s">
        <v>38</v>
      </c>
      <c r="B45" s="28">
        <v>0</v>
      </c>
      <c r="C45" s="28">
        <v>0</v>
      </c>
      <c r="D45" s="29">
        <f>SUM(B45:C45)</f>
        <v>0</v>
      </c>
    </row>
    <row r="46" spans="1:4" x14ac:dyDescent="0.25">
      <c r="A46" s="14" t="s">
        <v>39</v>
      </c>
      <c r="B46" s="28">
        <v>0</v>
      </c>
      <c r="C46" s="28">
        <v>0</v>
      </c>
      <c r="D46" s="29">
        <f>SUM(B46:C46)</f>
        <v>0</v>
      </c>
    </row>
    <row r="47" spans="1:4" x14ac:dyDescent="0.25">
      <c r="A47" s="14" t="s">
        <v>40</v>
      </c>
      <c r="B47" s="28">
        <v>0</v>
      </c>
      <c r="C47" s="28">
        <v>0</v>
      </c>
      <c r="D47" s="29">
        <f>SUM(B47:C47)</f>
        <v>0</v>
      </c>
    </row>
    <row r="48" spans="1:4" x14ac:dyDescent="0.25">
      <c r="A48" s="14" t="s">
        <v>41</v>
      </c>
      <c r="B48" s="28">
        <f>SUM(B44:B47)</f>
        <v>0</v>
      </c>
      <c r="C48" s="28">
        <f>SUM(C44:C47)</f>
        <v>0</v>
      </c>
      <c r="D48" s="29">
        <f>SUM(D44:D47)</f>
        <v>0</v>
      </c>
    </row>
    <row r="49" spans="1:4" x14ac:dyDescent="0.25">
      <c r="A49" s="14" t="s">
        <v>42</v>
      </c>
      <c r="B49" s="15">
        <v>0</v>
      </c>
      <c r="C49" s="15">
        <v>0</v>
      </c>
      <c r="D49" s="29">
        <f>SUM(B49:C49)</f>
        <v>0</v>
      </c>
    </row>
    <row r="50" spans="1:4" x14ac:dyDescent="0.25">
      <c r="A50" s="17"/>
      <c r="B50" s="18"/>
      <c r="C50" s="18"/>
      <c r="D50" s="19"/>
    </row>
    <row r="51" spans="1:4" ht="14.45" customHeight="1" x14ac:dyDescent="0.25">
      <c r="A51" s="247" t="s">
        <v>589</v>
      </c>
      <c r="B51" s="248"/>
      <c r="C51" s="248"/>
      <c r="D51" s="249"/>
    </row>
    <row r="52" spans="1:4" x14ac:dyDescent="0.25">
      <c r="A52" s="35" t="s">
        <v>581</v>
      </c>
      <c r="B52" s="36">
        <v>161</v>
      </c>
      <c r="C52" s="36">
        <v>162</v>
      </c>
      <c r="D52" s="37">
        <f>SUM(B52:C52)</f>
        <v>323</v>
      </c>
    </row>
    <row r="53" spans="1:4" x14ac:dyDescent="0.25">
      <c r="A53" s="38" t="s">
        <v>582</v>
      </c>
      <c r="B53" s="39">
        <v>162</v>
      </c>
      <c r="C53" s="39">
        <v>144</v>
      </c>
      <c r="D53" s="40">
        <f>SUM(B53:C53)</f>
        <v>306</v>
      </c>
    </row>
    <row r="54" spans="1:4" x14ac:dyDescent="0.25">
      <c r="A54" s="38" t="s">
        <v>583</v>
      </c>
      <c r="B54" s="39">
        <v>172</v>
      </c>
      <c r="C54" s="39">
        <v>150</v>
      </c>
      <c r="D54" s="40">
        <f>SUM(B54:C54)</f>
        <v>322</v>
      </c>
    </row>
    <row r="55" spans="1:4" x14ac:dyDescent="0.25">
      <c r="A55" s="38" t="s">
        <v>584</v>
      </c>
      <c r="B55" s="39">
        <v>153</v>
      </c>
      <c r="C55" s="39">
        <v>158</v>
      </c>
      <c r="D55" s="40">
        <f>SUM(B55:C55)</f>
        <v>311</v>
      </c>
    </row>
    <row r="56" spans="1:4" x14ac:dyDescent="0.25">
      <c r="A56" s="38" t="s">
        <v>4</v>
      </c>
      <c r="B56" s="39">
        <f>SUM(B52:B55)</f>
        <v>648</v>
      </c>
      <c r="C56" s="39">
        <f>SUM(C52:C55)</f>
        <v>614</v>
      </c>
      <c r="D56" s="40">
        <f>SUM(B56:C56)</f>
        <v>1262</v>
      </c>
    </row>
    <row r="57" spans="1:4" x14ac:dyDescent="0.25">
      <c r="A57" s="41"/>
      <c r="B57" s="42"/>
      <c r="C57" s="42"/>
      <c r="D57" s="43"/>
    </row>
    <row r="58" spans="1:4" ht="14.45" customHeight="1" x14ac:dyDescent="0.25">
      <c r="A58" s="247" t="s">
        <v>47</v>
      </c>
      <c r="B58" s="248"/>
      <c r="C58" s="248"/>
      <c r="D58" s="249"/>
    </row>
    <row r="59" spans="1:4" x14ac:dyDescent="0.25">
      <c r="A59" s="44" t="s">
        <v>48</v>
      </c>
      <c r="B59" s="45">
        <v>0</v>
      </c>
      <c r="C59" s="45">
        <v>2</v>
      </c>
      <c r="D59" s="46">
        <v>2</v>
      </c>
    </row>
    <row r="60" spans="1:4" x14ac:dyDescent="0.25">
      <c r="A60" s="47" t="s">
        <v>49</v>
      </c>
      <c r="B60" s="48">
        <v>102</v>
      </c>
      <c r="C60" s="48">
        <v>68</v>
      </c>
      <c r="D60" s="49">
        <f t="shared" ref="D60:D68" si="4">SUM(B60:C60)</f>
        <v>170</v>
      </c>
    </row>
    <row r="61" spans="1:4" x14ac:dyDescent="0.25">
      <c r="A61" s="47" t="s">
        <v>50</v>
      </c>
      <c r="B61" s="48">
        <v>36</v>
      </c>
      <c r="C61" s="48">
        <v>27</v>
      </c>
      <c r="D61" s="49">
        <f t="shared" si="4"/>
        <v>63</v>
      </c>
    </row>
    <row r="62" spans="1:4" x14ac:dyDescent="0.25">
      <c r="A62" s="47" t="s">
        <v>51</v>
      </c>
      <c r="B62" s="48">
        <v>121</v>
      </c>
      <c r="C62" s="48">
        <v>94</v>
      </c>
      <c r="D62" s="49">
        <f t="shared" si="4"/>
        <v>215</v>
      </c>
    </row>
    <row r="63" spans="1:4" x14ac:dyDescent="0.25">
      <c r="A63" s="47" t="s">
        <v>52</v>
      </c>
      <c r="B63" s="48">
        <v>1</v>
      </c>
      <c r="C63" s="48">
        <v>1</v>
      </c>
      <c r="D63" s="49">
        <f t="shared" si="4"/>
        <v>2</v>
      </c>
    </row>
    <row r="64" spans="1:4" x14ac:dyDescent="0.25">
      <c r="A64" s="47" t="s">
        <v>53</v>
      </c>
      <c r="B64" s="48">
        <v>92</v>
      </c>
      <c r="C64" s="48">
        <v>87</v>
      </c>
      <c r="D64" s="40">
        <f t="shared" si="4"/>
        <v>179</v>
      </c>
    </row>
    <row r="65" spans="1:4" x14ac:dyDescent="0.25">
      <c r="A65" s="47" t="s">
        <v>54</v>
      </c>
      <c r="B65" s="48">
        <v>33</v>
      </c>
      <c r="C65" s="48">
        <v>30</v>
      </c>
      <c r="D65" s="40">
        <f t="shared" si="4"/>
        <v>63</v>
      </c>
    </row>
    <row r="66" spans="1:4" x14ac:dyDescent="0.25">
      <c r="A66" s="47" t="s">
        <v>55</v>
      </c>
      <c r="B66" s="48">
        <v>44</v>
      </c>
      <c r="C66" s="48">
        <v>46</v>
      </c>
      <c r="D66" s="49">
        <f t="shared" si="4"/>
        <v>90</v>
      </c>
    </row>
    <row r="67" spans="1:4" x14ac:dyDescent="0.25">
      <c r="A67" s="47" t="s">
        <v>56</v>
      </c>
      <c r="B67" s="48">
        <v>219</v>
      </c>
      <c r="C67" s="48">
        <v>259</v>
      </c>
      <c r="D67" s="49">
        <f t="shared" si="4"/>
        <v>478</v>
      </c>
    </row>
    <row r="68" spans="1:4" x14ac:dyDescent="0.25">
      <c r="A68" s="47" t="s">
        <v>4</v>
      </c>
      <c r="B68" s="50">
        <f>SUM(B59:B67)</f>
        <v>648</v>
      </c>
      <c r="C68" s="50">
        <f>SUM(C59:C67)</f>
        <v>614</v>
      </c>
      <c r="D68" s="51">
        <f t="shared" si="4"/>
        <v>1262</v>
      </c>
    </row>
    <row r="69" spans="1:4" x14ac:dyDescent="0.25">
      <c r="A69" s="47"/>
      <c r="B69" s="50"/>
      <c r="C69" s="50"/>
      <c r="D69" s="51"/>
    </row>
    <row r="70" spans="1:4" ht="14.45" customHeight="1" x14ac:dyDescent="0.25">
      <c r="A70" s="250" t="s">
        <v>57</v>
      </c>
      <c r="B70" s="251"/>
      <c r="C70" s="251"/>
      <c r="D70" s="252"/>
    </row>
    <row r="71" spans="1:4" x14ac:dyDescent="0.25">
      <c r="A71" s="52" t="s">
        <v>58</v>
      </c>
      <c r="B71" s="45">
        <v>18</v>
      </c>
      <c r="C71" s="45">
        <v>11</v>
      </c>
      <c r="D71" s="46">
        <f t="shared" ref="D71:D82" si="5">SUM(B71:C71)</f>
        <v>29</v>
      </c>
    </row>
    <row r="72" spans="1:4" x14ac:dyDescent="0.25">
      <c r="A72" s="53">
        <v>18</v>
      </c>
      <c r="B72" s="48">
        <v>141</v>
      </c>
      <c r="C72" s="48">
        <v>129</v>
      </c>
      <c r="D72" s="49">
        <f t="shared" si="5"/>
        <v>270</v>
      </c>
    </row>
    <row r="73" spans="1:4" x14ac:dyDescent="0.25">
      <c r="A73" s="53">
        <v>19</v>
      </c>
      <c r="B73" s="48">
        <v>159</v>
      </c>
      <c r="C73" s="48">
        <v>124</v>
      </c>
      <c r="D73" s="49">
        <f t="shared" si="5"/>
        <v>283</v>
      </c>
    </row>
    <row r="74" spans="1:4" x14ac:dyDescent="0.25">
      <c r="A74" s="53">
        <v>20</v>
      </c>
      <c r="B74" s="48">
        <v>168</v>
      </c>
      <c r="C74" s="48">
        <v>147</v>
      </c>
      <c r="D74" s="49">
        <f t="shared" si="5"/>
        <v>315</v>
      </c>
    </row>
    <row r="75" spans="1:4" x14ac:dyDescent="0.25">
      <c r="A75" s="53">
        <v>21</v>
      </c>
      <c r="B75" s="48">
        <v>133</v>
      </c>
      <c r="C75" s="48">
        <v>154</v>
      </c>
      <c r="D75" s="49">
        <f t="shared" si="5"/>
        <v>287</v>
      </c>
    </row>
    <row r="76" spans="1:4" x14ac:dyDescent="0.25">
      <c r="A76" s="53">
        <v>22</v>
      </c>
      <c r="B76" s="48">
        <v>21</v>
      </c>
      <c r="C76" s="48">
        <v>39</v>
      </c>
      <c r="D76" s="49">
        <f t="shared" si="5"/>
        <v>60</v>
      </c>
    </row>
    <row r="77" spans="1:4" x14ac:dyDescent="0.25">
      <c r="A77" s="53">
        <v>23</v>
      </c>
      <c r="B77" s="48">
        <v>6</v>
      </c>
      <c r="C77" s="48">
        <v>8</v>
      </c>
      <c r="D77" s="49">
        <f t="shared" si="5"/>
        <v>14</v>
      </c>
    </row>
    <row r="78" spans="1:4" x14ac:dyDescent="0.25">
      <c r="A78" s="53">
        <v>24</v>
      </c>
      <c r="B78" s="48">
        <v>1</v>
      </c>
      <c r="C78" s="48">
        <v>1</v>
      </c>
      <c r="D78" s="49">
        <f t="shared" si="5"/>
        <v>2</v>
      </c>
    </row>
    <row r="79" spans="1:4" x14ac:dyDescent="0.25">
      <c r="A79" s="53">
        <v>25</v>
      </c>
      <c r="B79" s="48">
        <v>0</v>
      </c>
      <c r="C79" s="48">
        <v>0</v>
      </c>
      <c r="D79" s="49">
        <f t="shared" si="5"/>
        <v>0</v>
      </c>
    </row>
    <row r="80" spans="1:4" x14ac:dyDescent="0.25">
      <c r="A80" s="53" t="s">
        <v>59</v>
      </c>
      <c r="B80" s="48">
        <v>1</v>
      </c>
      <c r="C80" s="48">
        <v>0</v>
      </c>
      <c r="D80" s="49">
        <f t="shared" si="5"/>
        <v>1</v>
      </c>
    </row>
    <row r="81" spans="1:4" x14ac:dyDescent="0.25">
      <c r="A81" s="53" t="s">
        <v>60</v>
      </c>
      <c r="B81" s="48">
        <v>0</v>
      </c>
      <c r="C81" s="48">
        <v>1</v>
      </c>
      <c r="D81" s="49">
        <f t="shared" si="5"/>
        <v>1</v>
      </c>
    </row>
    <row r="82" spans="1:4" x14ac:dyDescent="0.25">
      <c r="A82" s="14" t="s">
        <v>4</v>
      </c>
      <c r="B82" s="28">
        <f>SUM(B71:B81)</f>
        <v>648</v>
      </c>
      <c r="C82" s="28">
        <f>SUM(C71:C81)</f>
        <v>614</v>
      </c>
      <c r="D82" s="29">
        <f t="shared" si="5"/>
        <v>1262</v>
      </c>
    </row>
    <row r="83" spans="1:4" x14ac:dyDescent="0.25">
      <c r="A83" s="14"/>
      <c r="B83" s="28"/>
      <c r="C83" s="28"/>
      <c r="D83" s="29"/>
    </row>
    <row r="84" spans="1:4" ht="14.45" customHeight="1" x14ac:dyDescent="0.25">
      <c r="A84" s="250" t="s">
        <v>61</v>
      </c>
      <c r="B84" s="251"/>
      <c r="C84" s="251"/>
      <c r="D84" s="252"/>
    </row>
    <row r="85" spans="1:4" x14ac:dyDescent="0.25">
      <c r="A85" s="176" t="s">
        <v>62</v>
      </c>
      <c r="B85" s="177">
        <v>1</v>
      </c>
      <c r="C85" s="177">
        <v>4</v>
      </c>
      <c r="D85" s="178">
        <f>SUM(B85:C85)</f>
        <v>5</v>
      </c>
    </row>
    <row r="86" spans="1:4" ht="15.75" thickBot="1" x14ac:dyDescent="0.3">
      <c r="A86" s="54" t="s">
        <v>536</v>
      </c>
      <c r="B86" s="55">
        <v>138</v>
      </c>
      <c r="C86" s="55">
        <v>99</v>
      </c>
      <c r="D86" s="184">
        <f>SUM(B86:C86)</f>
        <v>237</v>
      </c>
    </row>
  </sheetData>
  <mergeCells count="10">
    <mergeCell ref="A51:D51"/>
    <mergeCell ref="A58:D58"/>
    <mergeCell ref="A70:D70"/>
    <mergeCell ref="A84:D84"/>
    <mergeCell ref="A1:D1"/>
    <mergeCell ref="A5:D5"/>
    <mergeCell ref="A13:D13"/>
    <mergeCell ref="A23:D23"/>
    <mergeCell ref="A34:D34"/>
    <mergeCell ref="A43:D43"/>
  </mergeCells>
  <pageMargins left="0.7" right="0.7" top="0.75" bottom="0.75" header="0.3" footer="0.3"/>
  <ignoredErrors>
    <ignoredError sqref="D4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3"/>
  <sheetViews>
    <sheetView workbookViewId="0">
      <selection activeCell="C67" sqref="C67"/>
    </sheetView>
  </sheetViews>
  <sheetFormatPr defaultColWidth="9.140625" defaultRowHeight="12.75" x14ac:dyDescent="0.2"/>
  <cols>
    <col min="1" max="1" width="37" style="57" customWidth="1"/>
    <col min="2" max="4" width="8.5703125" style="57" customWidth="1"/>
    <col min="5" max="5" width="9.140625" style="181"/>
    <col min="6" max="16384" width="9.140625" style="57"/>
  </cols>
  <sheetData>
    <row r="1" spans="1:5" ht="13.5" thickBot="1" x14ac:dyDescent="0.25">
      <c r="A1" s="253" t="s">
        <v>0</v>
      </c>
      <c r="B1" s="254"/>
      <c r="C1" s="254"/>
      <c r="D1" s="255"/>
    </row>
    <row r="2" spans="1:5" x14ac:dyDescent="0.2">
      <c r="A2" s="1" t="s">
        <v>569</v>
      </c>
      <c r="B2" s="2" t="s">
        <v>2</v>
      </c>
      <c r="C2" s="3" t="s">
        <v>3</v>
      </c>
      <c r="D2" s="4" t="s">
        <v>4</v>
      </c>
    </row>
    <row r="3" spans="1:5" x14ac:dyDescent="0.2">
      <c r="A3" s="5" t="s">
        <v>570</v>
      </c>
      <c r="B3" s="6">
        <v>661</v>
      </c>
      <c r="C3" s="6">
        <v>674</v>
      </c>
      <c r="D3" s="7">
        <f>SUM(B3:C3)</f>
        <v>1335</v>
      </c>
    </row>
    <row r="4" spans="1:5" x14ac:dyDescent="0.2">
      <c r="A4" s="8"/>
      <c r="B4" s="9"/>
      <c r="C4" s="9"/>
      <c r="D4" s="10"/>
    </row>
    <row r="5" spans="1:5" x14ac:dyDescent="0.2">
      <c r="A5" s="256" t="s">
        <v>6</v>
      </c>
      <c r="B5" s="257"/>
      <c r="C5" s="257"/>
      <c r="D5" s="258"/>
      <c r="E5" s="182"/>
    </row>
    <row r="6" spans="1:5" x14ac:dyDescent="0.2">
      <c r="A6" s="11" t="s">
        <v>7</v>
      </c>
      <c r="B6" s="12">
        <v>-7</v>
      </c>
      <c r="C6" s="12">
        <v>-6</v>
      </c>
      <c r="D6" s="13">
        <f t="shared" ref="D6:D11" si="0">SUM(B6:C6)</f>
        <v>-13</v>
      </c>
    </row>
    <row r="7" spans="1:5" x14ac:dyDescent="0.2">
      <c r="A7" s="14" t="s">
        <v>571</v>
      </c>
      <c r="B7" s="15">
        <v>-6</v>
      </c>
      <c r="C7" s="15">
        <v>-12</v>
      </c>
      <c r="D7" s="16">
        <f t="shared" si="0"/>
        <v>-18</v>
      </c>
    </row>
    <row r="8" spans="1:5" x14ac:dyDescent="0.2">
      <c r="A8" s="14" t="s">
        <v>9</v>
      </c>
      <c r="B8" s="15">
        <v>-1</v>
      </c>
      <c r="C8" s="15">
        <v>-4</v>
      </c>
      <c r="D8" s="16">
        <f t="shared" si="0"/>
        <v>-5</v>
      </c>
    </row>
    <row r="9" spans="1:5" x14ac:dyDescent="0.2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5" x14ac:dyDescent="0.2">
      <c r="A10" s="14" t="s">
        <v>11</v>
      </c>
      <c r="B10" s="15">
        <v>0</v>
      </c>
      <c r="C10" s="15">
        <v>0</v>
      </c>
      <c r="D10" s="16">
        <f t="shared" si="0"/>
        <v>0</v>
      </c>
    </row>
    <row r="11" spans="1:5" x14ac:dyDescent="0.2">
      <c r="A11" s="14" t="s">
        <v>12</v>
      </c>
      <c r="B11" s="15">
        <f>SUM(B6:B10)</f>
        <v>-14</v>
      </c>
      <c r="C11" s="15">
        <f>SUM(C6:C10)</f>
        <v>-22</v>
      </c>
      <c r="D11" s="16">
        <f t="shared" si="0"/>
        <v>-36</v>
      </c>
    </row>
    <row r="12" spans="1:5" x14ac:dyDescent="0.2">
      <c r="A12" s="17"/>
      <c r="B12" s="18"/>
      <c r="C12" s="18"/>
      <c r="D12" s="19"/>
    </row>
    <row r="13" spans="1:5" x14ac:dyDescent="0.2">
      <c r="A13" s="256" t="s">
        <v>13</v>
      </c>
      <c r="B13" s="257"/>
      <c r="C13" s="257"/>
      <c r="D13" s="258"/>
    </row>
    <row r="14" spans="1:5" x14ac:dyDescent="0.2">
      <c r="A14" s="11" t="s">
        <v>14</v>
      </c>
      <c r="B14" s="12">
        <v>5</v>
      </c>
      <c r="C14" s="12">
        <v>5</v>
      </c>
      <c r="D14" s="13">
        <f t="shared" ref="D14:D19" si="1">SUM(B14:C14)</f>
        <v>10</v>
      </c>
    </row>
    <row r="15" spans="1:5" x14ac:dyDescent="0.2">
      <c r="A15" s="14" t="s">
        <v>572</v>
      </c>
      <c r="B15" s="15">
        <v>0</v>
      </c>
      <c r="C15" s="15">
        <v>1</v>
      </c>
      <c r="D15" s="16">
        <f t="shared" si="1"/>
        <v>1</v>
      </c>
    </row>
    <row r="16" spans="1:5" x14ac:dyDescent="0.2">
      <c r="A16" s="14" t="s">
        <v>573</v>
      </c>
      <c r="B16" s="15">
        <v>0</v>
      </c>
      <c r="C16" s="15">
        <v>2</v>
      </c>
      <c r="D16" s="16">
        <f t="shared" si="1"/>
        <v>2</v>
      </c>
    </row>
    <row r="17" spans="1:4" x14ac:dyDescent="0.2">
      <c r="A17" s="14" t="s">
        <v>574</v>
      </c>
      <c r="B17" s="15">
        <v>0</v>
      </c>
      <c r="C17" s="15">
        <v>0</v>
      </c>
      <c r="D17" s="16">
        <f t="shared" si="1"/>
        <v>0</v>
      </c>
    </row>
    <row r="18" spans="1:4" x14ac:dyDescent="0.2">
      <c r="A18" s="14" t="s">
        <v>541</v>
      </c>
      <c r="B18" s="15">
        <v>0</v>
      </c>
      <c r="C18" s="15">
        <v>0</v>
      </c>
      <c r="D18" s="16">
        <f t="shared" si="1"/>
        <v>0</v>
      </c>
    </row>
    <row r="19" spans="1:4" x14ac:dyDescent="0.2">
      <c r="A19" s="14" t="s">
        <v>17</v>
      </c>
      <c r="B19" s="15">
        <f>SUM(B14:B18)</f>
        <v>5</v>
      </c>
      <c r="C19" s="15">
        <f>SUM(C14:C18)</f>
        <v>8</v>
      </c>
      <c r="D19" s="16">
        <f t="shared" si="1"/>
        <v>13</v>
      </c>
    </row>
    <row r="20" spans="1:4" x14ac:dyDescent="0.2">
      <c r="A20" s="14"/>
      <c r="B20" s="28"/>
      <c r="C20" s="28"/>
      <c r="D20" s="29"/>
    </row>
    <row r="21" spans="1:4" x14ac:dyDescent="0.2">
      <c r="A21" s="168" t="s">
        <v>575</v>
      </c>
      <c r="B21" s="169">
        <f>B3+B11+B19</f>
        <v>652</v>
      </c>
      <c r="C21" s="169">
        <f>C3+C11+C19</f>
        <v>660</v>
      </c>
      <c r="D21" s="170">
        <f>SUM(B21:C21)</f>
        <v>1312</v>
      </c>
    </row>
    <row r="22" spans="1:4" x14ac:dyDescent="0.2">
      <c r="A22" s="171"/>
      <c r="B22" s="172"/>
      <c r="C22" s="172"/>
      <c r="D22" s="173"/>
    </row>
    <row r="23" spans="1:4" x14ac:dyDescent="0.2">
      <c r="A23" s="256" t="s">
        <v>19</v>
      </c>
      <c r="B23" s="257"/>
      <c r="C23" s="257"/>
      <c r="D23" s="258"/>
    </row>
    <row r="24" spans="1:4" x14ac:dyDescent="0.2">
      <c r="A24" s="11" t="s">
        <v>20</v>
      </c>
      <c r="B24" s="12">
        <v>6</v>
      </c>
      <c r="C24" s="12">
        <v>3</v>
      </c>
      <c r="D24" s="27">
        <f>SUM(B24:C24)</f>
        <v>9</v>
      </c>
    </row>
    <row r="25" spans="1:4" x14ac:dyDescent="0.2">
      <c r="A25" s="14" t="s">
        <v>21</v>
      </c>
      <c r="B25" s="15">
        <v>4</v>
      </c>
      <c r="C25" s="15">
        <v>4</v>
      </c>
      <c r="D25" s="29">
        <f>SUM(B25:C25)</f>
        <v>8</v>
      </c>
    </row>
    <row r="26" spans="1:4" x14ac:dyDescent="0.2">
      <c r="A26" s="14" t="s">
        <v>22</v>
      </c>
      <c r="B26" s="15">
        <v>23</v>
      </c>
      <c r="C26" s="15">
        <v>23</v>
      </c>
      <c r="D26" s="29">
        <f>SUM(B26:C26)</f>
        <v>46</v>
      </c>
    </row>
    <row r="27" spans="1:4" x14ac:dyDescent="0.2">
      <c r="A27" s="14" t="s">
        <v>69</v>
      </c>
      <c r="B27" s="15">
        <v>1</v>
      </c>
      <c r="C27" s="15">
        <v>0</v>
      </c>
      <c r="D27" s="29">
        <f>SUM(B27:C27)</f>
        <v>1</v>
      </c>
    </row>
    <row r="28" spans="1:4" x14ac:dyDescent="0.2">
      <c r="A28" s="14" t="s">
        <v>70</v>
      </c>
      <c r="B28" s="15">
        <f>SUM(B24:B27)</f>
        <v>34</v>
      </c>
      <c r="C28" s="15">
        <f>SUM(C24:C27)</f>
        <v>30</v>
      </c>
      <c r="D28" s="29">
        <f>SUM(B28:C28)</f>
        <v>64</v>
      </c>
    </row>
    <row r="29" spans="1:4" x14ac:dyDescent="0.2">
      <c r="A29" s="14"/>
      <c r="B29" s="15"/>
      <c r="C29" s="15"/>
      <c r="D29" s="29"/>
    </row>
    <row r="30" spans="1:4" x14ac:dyDescent="0.2">
      <c r="A30" s="14" t="s">
        <v>25</v>
      </c>
      <c r="B30" s="15">
        <f>B31+B24+B25</f>
        <v>628</v>
      </c>
      <c r="C30" s="15">
        <f>C31+C24+C25</f>
        <v>637</v>
      </c>
      <c r="D30" s="29">
        <f>SUM(B30:C30)</f>
        <v>1265</v>
      </c>
    </row>
    <row r="31" spans="1:4" x14ac:dyDescent="0.2">
      <c r="A31" s="14" t="s">
        <v>26</v>
      </c>
      <c r="B31" s="15">
        <v>618</v>
      </c>
      <c r="C31" s="15">
        <v>630</v>
      </c>
      <c r="D31" s="29">
        <f>SUM(B31:C31)</f>
        <v>1248</v>
      </c>
    </row>
    <row r="32" spans="1:4" x14ac:dyDescent="0.2">
      <c r="A32" s="174" t="s">
        <v>27</v>
      </c>
      <c r="B32" s="15">
        <v>599</v>
      </c>
      <c r="C32" s="15">
        <v>605</v>
      </c>
      <c r="D32" s="16">
        <f>SUM(B32:C32)</f>
        <v>1204</v>
      </c>
    </row>
    <row r="33" spans="1:4" x14ac:dyDescent="0.2">
      <c r="A33" s="17"/>
      <c r="B33" s="18"/>
      <c r="C33" s="18"/>
      <c r="D33" s="19"/>
    </row>
    <row r="34" spans="1:4" x14ac:dyDescent="0.2">
      <c r="A34" s="256" t="s">
        <v>28</v>
      </c>
      <c r="B34" s="257"/>
      <c r="C34" s="257"/>
      <c r="D34" s="258"/>
    </row>
    <row r="35" spans="1:4" x14ac:dyDescent="0.2">
      <c r="A35" s="11" t="s">
        <v>29</v>
      </c>
      <c r="B35" s="12">
        <v>649</v>
      </c>
      <c r="C35" s="12">
        <v>657</v>
      </c>
      <c r="D35" s="27">
        <f t="shared" ref="D35:D38" si="2">SUM(B35:C35)</f>
        <v>1306</v>
      </c>
    </row>
    <row r="36" spans="1:4" x14ac:dyDescent="0.2">
      <c r="A36" s="14" t="s">
        <v>30</v>
      </c>
      <c r="B36" s="15">
        <v>3</v>
      </c>
      <c r="C36" s="15">
        <v>3</v>
      </c>
      <c r="D36" s="29">
        <f t="shared" si="2"/>
        <v>6</v>
      </c>
    </row>
    <row r="37" spans="1:4" x14ac:dyDescent="0.2">
      <c r="A37" s="14" t="s">
        <v>31</v>
      </c>
      <c r="B37" s="15">
        <v>625</v>
      </c>
      <c r="C37" s="15">
        <v>634</v>
      </c>
      <c r="D37" s="29">
        <f t="shared" si="2"/>
        <v>1259</v>
      </c>
    </row>
    <row r="38" spans="1:4" x14ac:dyDescent="0.2">
      <c r="A38" s="14" t="s">
        <v>32</v>
      </c>
      <c r="B38" s="15">
        <v>615</v>
      </c>
      <c r="C38" s="15">
        <v>627</v>
      </c>
      <c r="D38" s="29">
        <f t="shared" si="2"/>
        <v>1242</v>
      </c>
    </row>
    <row r="39" spans="1:4" x14ac:dyDescent="0.2">
      <c r="A39" s="14" t="s">
        <v>33</v>
      </c>
      <c r="B39" s="58">
        <v>650</v>
      </c>
      <c r="C39" s="58">
        <v>658</v>
      </c>
      <c r="D39" s="59">
        <f t="shared" ref="D39" si="3">D35+(D36/3)</f>
        <v>1308</v>
      </c>
    </row>
    <row r="40" spans="1:4" x14ac:dyDescent="0.2">
      <c r="A40" s="14" t="s">
        <v>34</v>
      </c>
      <c r="B40" s="58">
        <v>626</v>
      </c>
      <c r="C40" s="58">
        <v>635</v>
      </c>
      <c r="D40" s="59">
        <f>SUM(B40:C40)</f>
        <v>1261</v>
      </c>
    </row>
    <row r="41" spans="1:4" x14ac:dyDescent="0.2">
      <c r="A41" s="14" t="s">
        <v>35</v>
      </c>
      <c r="B41" s="58">
        <v>616</v>
      </c>
      <c r="C41" s="58">
        <v>628</v>
      </c>
      <c r="D41" s="59">
        <f>SUM(B41:C41)</f>
        <v>1244</v>
      </c>
    </row>
    <row r="42" spans="1:4" x14ac:dyDescent="0.2">
      <c r="A42" s="32"/>
      <c r="B42" s="33"/>
      <c r="C42" s="33"/>
      <c r="D42" s="34"/>
    </row>
    <row r="43" spans="1:4" x14ac:dyDescent="0.2">
      <c r="A43" s="256" t="s">
        <v>429</v>
      </c>
      <c r="B43" s="257"/>
      <c r="C43" s="257"/>
      <c r="D43" s="258"/>
    </row>
    <row r="44" spans="1:4" x14ac:dyDescent="0.2">
      <c r="A44" s="11" t="s">
        <v>37</v>
      </c>
      <c r="B44" s="26">
        <v>0</v>
      </c>
      <c r="C44" s="26">
        <v>1</v>
      </c>
      <c r="D44" s="27">
        <f>SUM(B44:C44)</f>
        <v>1</v>
      </c>
    </row>
    <row r="45" spans="1:4" x14ac:dyDescent="0.2">
      <c r="A45" s="14" t="s">
        <v>38</v>
      </c>
      <c r="B45" s="28">
        <v>0</v>
      </c>
      <c r="C45" s="28">
        <v>0</v>
      </c>
      <c r="D45" s="29">
        <f>SUM(B45:C45)</f>
        <v>0</v>
      </c>
    </row>
    <row r="46" spans="1:4" x14ac:dyDescent="0.2">
      <c r="A46" s="14" t="s">
        <v>39</v>
      </c>
      <c r="B46" s="28">
        <v>1</v>
      </c>
      <c r="C46" s="28">
        <v>0</v>
      </c>
      <c r="D46" s="29">
        <f>SUM(B46:C46)</f>
        <v>1</v>
      </c>
    </row>
    <row r="47" spans="1:4" x14ac:dyDescent="0.2">
      <c r="A47" s="14" t="s">
        <v>40</v>
      </c>
      <c r="B47" s="28">
        <v>2</v>
      </c>
      <c r="C47" s="28">
        <v>1</v>
      </c>
      <c r="D47" s="29">
        <f>SUM(B47:C47)</f>
        <v>3</v>
      </c>
    </row>
    <row r="48" spans="1:4" x14ac:dyDescent="0.2">
      <c r="A48" s="14" t="s">
        <v>41</v>
      </c>
      <c r="B48" s="28">
        <f>SUM(B44:B47)</f>
        <v>3</v>
      </c>
      <c r="C48" s="28">
        <f>SUM(C44:C47)</f>
        <v>2</v>
      </c>
      <c r="D48" s="29">
        <f>SUM(B48:C48)</f>
        <v>5</v>
      </c>
    </row>
    <row r="49" spans="1:4" x14ac:dyDescent="0.2">
      <c r="A49" s="14" t="s">
        <v>42</v>
      </c>
      <c r="B49" s="15">
        <v>3</v>
      </c>
      <c r="C49" s="15">
        <v>1.33</v>
      </c>
      <c r="D49" s="175">
        <v>4.33</v>
      </c>
    </row>
    <row r="50" spans="1:4" x14ac:dyDescent="0.2">
      <c r="A50" s="17"/>
      <c r="B50" s="18"/>
      <c r="C50" s="18"/>
      <c r="D50" s="19"/>
    </row>
    <row r="51" spans="1:4" x14ac:dyDescent="0.2">
      <c r="A51" s="247" t="s">
        <v>576</v>
      </c>
      <c r="B51" s="248"/>
      <c r="C51" s="248"/>
      <c r="D51" s="249"/>
    </row>
    <row r="52" spans="1:4" x14ac:dyDescent="0.2">
      <c r="A52" s="35" t="s">
        <v>568</v>
      </c>
      <c r="B52" s="36">
        <v>175</v>
      </c>
      <c r="C52" s="36">
        <v>163</v>
      </c>
      <c r="D52" s="37">
        <f>SUM(B52:C52)</f>
        <v>338</v>
      </c>
    </row>
    <row r="53" spans="1:4" x14ac:dyDescent="0.2">
      <c r="A53" s="38" t="s">
        <v>545</v>
      </c>
      <c r="B53" s="39">
        <v>179</v>
      </c>
      <c r="C53" s="39">
        <v>163</v>
      </c>
      <c r="D53" s="40">
        <f>SUM(B53:C53)</f>
        <v>342</v>
      </c>
    </row>
    <row r="54" spans="1:4" x14ac:dyDescent="0.2">
      <c r="A54" s="38" t="s">
        <v>546</v>
      </c>
      <c r="B54" s="39">
        <v>158</v>
      </c>
      <c r="C54" s="39">
        <v>187</v>
      </c>
      <c r="D54" s="40">
        <f>SUM(B54:C54)</f>
        <v>345</v>
      </c>
    </row>
    <row r="55" spans="1:4" x14ac:dyDescent="0.2">
      <c r="A55" s="38" t="s">
        <v>547</v>
      </c>
      <c r="B55" s="39">
        <v>140</v>
      </c>
      <c r="C55" s="39">
        <v>147</v>
      </c>
      <c r="D55" s="40">
        <f>SUM(B55:C55)</f>
        <v>287</v>
      </c>
    </row>
    <row r="56" spans="1:4" x14ac:dyDescent="0.2">
      <c r="A56" s="38" t="s">
        <v>4</v>
      </c>
      <c r="B56" s="39">
        <f>SUM(B52:B55)</f>
        <v>652</v>
      </c>
      <c r="C56" s="39">
        <f>SUM(C52:C55)</f>
        <v>660</v>
      </c>
      <c r="D56" s="40">
        <f>SUM(B56:C56)</f>
        <v>1312</v>
      </c>
    </row>
    <row r="57" spans="1:4" x14ac:dyDescent="0.2">
      <c r="A57" s="41"/>
      <c r="B57" s="42"/>
      <c r="C57" s="42"/>
      <c r="D57" s="43"/>
    </row>
    <row r="58" spans="1:4" x14ac:dyDescent="0.2">
      <c r="A58" s="247" t="s">
        <v>47</v>
      </c>
      <c r="B58" s="248"/>
      <c r="C58" s="248"/>
      <c r="D58" s="249"/>
    </row>
    <row r="59" spans="1:4" x14ac:dyDescent="0.2">
      <c r="A59" s="44" t="s">
        <v>48</v>
      </c>
      <c r="B59" s="45">
        <v>0</v>
      </c>
      <c r="C59" s="45">
        <v>1</v>
      </c>
      <c r="D59" s="46">
        <f t="shared" ref="D59:D67" si="4">SUM(B59:C59)</f>
        <v>1</v>
      </c>
    </row>
    <row r="60" spans="1:4" x14ac:dyDescent="0.2">
      <c r="A60" s="47" t="s">
        <v>49</v>
      </c>
      <c r="B60" s="48">
        <v>87</v>
      </c>
      <c r="C60" s="48">
        <v>66</v>
      </c>
      <c r="D60" s="49">
        <f t="shared" si="4"/>
        <v>153</v>
      </c>
    </row>
    <row r="61" spans="1:4" x14ac:dyDescent="0.2">
      <c r="A61" s="47" t="s">
        <v>50</v>
      </c>
      <c r="B61" s="48">
        <v>33</v>
      </c>
      <c r="C61" s="48">
        <v>25</v>
      </c>
      <c r="D61" s="49">
        <f t="shared" si="4"/>
        <v>58</v>
      </c>
    </row>
    <row r="62" spans="1:4" x14ac:dyDescent="0.2">
      <c r="A62" s="47" t="s">
        <v>51</v>
      </c>
      <c r="B62" s="48">
        <v>110</v>
      </c>
      <c r="C62" s="39">
        <v>89</v>
      </c>
      <c r="D62" s="49">
        <f t="shared" si="4"/>
        <v>199</v>
      </c>
    </row>
    <row r="63" spans="1:4" x14ac:dyDescent="0.2">
      <c r="A63" s="47" t="s">
        <v>52</v>
      </c>
      <c r="B63" s="48">
        <v>0</v>
      </c>
      <c r="C63" s="48">
        <v>2</v>
      </c>
      <c r="D63" s="49">
        <f t="shared" si="4"/>
        <v>2</v>
      </c>
    </row>
    <row r="64" spans="1:4" x14ac:dyDescent="0.2">
      <c r="A64" s="47" t="s">
        <v>53</v>
      </c>
      <c r="B64" s="48">
        <v>104</v>
      </c>
      <c r="C64" s="48">
        <v>99</v>
      </c>
      <c r="D64" s="49">
        <f t="shared" si="4"/>
        <v>203</v>
      </c>
    </row>
    <row r="65" spans="1:5" x14ac:dyDescent="0.2">
      <c r="A65" s="47" t="s">
        <v>54</v>
      </c>
      <c r="B65" s="57">
        <v>34</v>
      </c>
      <c r="C65" s="57">
        <v>33</v>
      </c>
      <c r="D65" s="49">
        <f>SUM(B65:C65)</f>
        <v>67</v>
      </c>
    </row>
    <row r="66" spans="1:5" x14ac:dyDescent="0.2">
      <c r="A66" s="47" t="s">
        <v>55</v>
      </c>
      <c r="B66" s="48">
        <v>37</v>
      </c>
      <c r="C66" s="48">
        <v>50</v>
      </c>
      <c r="D66" s="49">
        <f>SUM(B66:C66)</f>
        <v>87</v>
      </c>
    </row>
    <row r="67" spans="1:5" x14ac:dyDescent="0.2">
      <c r="A67" s="47" t="s">
        <v>56</v>
      </c>
      <c r="B67" s="48">
        <v>247</v>
      </c>
      <c r="C67" s="39">
        <v>295</v>
      </c>
      <c r="D67" s="49">
        <f t="shared" si="4"/>
        <v>542</v>
      </c>
    </row>
    <row r="68" spans="1:5" x14ac:dyDescent="0.2">
      <c r="A68" s="47" t="s">
        <v>4</v>
      </c>
      <c r="B68" s="50">
        <f>SUM(B59:B67)</f>
        <v>652</v>
      </c>
      <c r="C68" s="50">
        <f>SUM(C59:C67)</f>
        <v>660</v>
      </c>
      <c r="D68" s="51">
        <f>SUM(B68:C68)</f>
        <v>1312</v>
      </c>
    </row>
    <row r="69" spans="1:5" x14ac:dyDescent="0.2">
      <c r="A69" s="47"/>
      <c r="B69" s="50"/>
      <c r="C69" s="50"/>
      <c r="D69" s="51"/>
    </row>
    <row r="70" spans="1:5" x14ac:dyDescent="0.2">
      <c r="A70" s="250" t="s">
        <v>61</v>
      </c>
      <c r="B70" s="251"/>
      <c r="C70" s="251"/>
      <c r="D70" s="252"/>
    </row>
    <row r="71" spans="1:5" x14ac:dyDescent="0.2">
      <c r="A71" s="176" t="s">
        <v>62</v>
      </c>
      <c r="B71" s="177">
        <v>2</v>
      </c>
      <c r="C71" s="177">
        <v>4</v>
      </c>
      <c r="D71" s="178">
        <f>SUM(B71:C71)</f>
        <v>6</v>
      </c>
    </row>
    <row r="72" spans="1:5" ht="13.5" thickBot="1" x14ac:dyDescent="0.25">
      <c r="A72" s="54" t="s">
        <v>536</v>
      </c>
      <c r="B72" s="55">
        <v>125</v>
      </c>
      <c r="C72" s="55">
        <v>100</v>
      </c>
      <c r="D72" s="56">
        <f>SUM(B72:C72)</f>
        <v>225</v>
      </c>
    </row>
    <row r="73" spans="1:5" s="28" customFormat="1" x14ac:dyDescent="0.2">
      <c r="E73" s="183"/>
    </row>
  </sheetData>
  <mergeCells count="9">
    <mergeCell ref="A51:D51"/>
    <mergeCell ref="A58:D58"/>
    <mergeCell ref="A70:D70"/>
    <mergeCell ref="A1:D1"/>
    <mergeCell ref="A5:D5"/>
    <mergeCell ref="A13:D13"/>
    <mergeCell ref="A23:D23"/>
    <mergeCell ref="A34:D34"/>
    <mergeCell ref="A43:D4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86"/>
  <sheetViews>
    <sheetView workbookViewId="0">
      <selection activeCell="G12" sqref="G12"/>
    </sheetView>
  </sheetViews>
  <sheetFormatPr defaultRowHeight="15" x14ac:dyDescent="0.25"/>
  <cols>
    <col min="1" max="1" width="37" style="57" customWidth="1"/>
    <col min="2" max="4" width="8.5703125" style="57" customWidth="1"/>
    <col min="5" max="5" width="21.7109375" bestFit="1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537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538</v>
      </c>
      <c r="B3" s="6">
        <v>624</v>
      </c>
      <c r="C3" s="6">
        <v>683</v>
      </c>
      <c r="D3" s="7">
        <v>1307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-6</v>
      </c>
      <c r="C6" s="12">
        <v>-16</v>
      </c>
      <c r="D6" s="13">
        <f t="shared" ref="D6:D11" si="0">SUM(B6:C6)</f>
        <v>-22</v>
      </c>
    </row>
    <row r="7" spans="1:4" x14ac:dyDescent="0.25">
      <c r="A7" s="14" t="s">
        <v>539</v>
      </c>
      <c r="B7" s="15">
        <v>-149</v>
      </c>
      <c r="C7" s="15">
        <v>-152</v>
      </c>
      <c r="D7" s="16">
        <f t="shared" si="0"/>
        <v>-301</v>
      </c>
    </row>
    <row r="8" spans="1:4" x14ac:dyDescent="0.25">
      <c r="A8" s="14" t="s">
        <v>9</v>
      </c>
      <c r="B8" s="15">
        <v>-2</v>
      </c>
      <c r="C8" s="15">
        <v>-5</v>
      </c>
      <c r="D8" s="16">
        <f t="shared" si="0"/>
        <v>-7</v>
      </c>
    </row>
    <row r="9" spans="1:4" x14ac:dyDescent="0.25">
      <c r="A9" s="14" t="s">
        <v>10</v>
      </c>
      <c r="B9" s="15">
        <v>0</v>
      </c>
      <c r="C9" s="15">
        <v>-2</v>
      </c>
      <c r="D9" s="16">
        <f t="shared" si="0"/>
        <v>-2</v>
      </c>
    </row>
    <row r="10" spans="1:4" x14ac:dyDescent="0.25">
      <c r="A10" s="14" t="s">
        <v>11</v>
      </c>
      <c r="B10" s="15">
        <v>-1</v>
      </c>
      <c r="C10" s="15">
        <v>-6</v>
      </c>
      <c r="D10" s="16">
        <f t="shared" si="0"/>
        <v>-7</v>
      </c>
    </row>
    <row r="11" spans="1:4" x14ac:dyDescent="0.25">
      <c r="A11" s="14" t="s">
        <v>12</v>
      </c>
      <c r="B11" s="15">
        <f>SUM(B6:B10)</f>
        <v>-158</v>
      </c>
      <c r="C11" s="15">
        <f>SUM(C6:C10)</f>
        <v>-181</v>
      </c>
      <c r="D11" s="16">
        <f t="shared" si="0"/>
        <v>-339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8</v>
      </c>
      <c r="C14" s="12">
        <v>9</v>
      </c>
      <c r="D14" s="13">
        <f t="shared" ref="D14:D19" si="1">SUM(B14:C14)</f>
        <v>17</v>
      </c>
    </row>
    <row r="15" spans="1:4" x14ac:dyDescent="0.25">
      <c r="A15" s="14" t="s">
        <v>540</v>
      </c>
      <c r="B15" s="15">
        <v>2</v>
      </c>
      <c r="C15" s="15">
        <v>3</v>
      </c>
      <c r="D15" s="16">
        <f t="shared" si="1"/>
        <v>5</v>
      </c>
    </row>
    <row r="16" spans="1:4" x14ac:dyDescent="0.25">
      <c r="A16" s="14" t="s">
        <v>15</v>
      </c>
      <c r="B16" s="15">
        <v>10</v>
      </c>
      <c r="C16" s="15">
        <v>3</v>
      </c>
      <c r="D16" s="16">
        <f t="shared" si="1"/>
        <v>13</v>
      </c>
    </row>
    <row r="17" spans="1:4" x14ac:dyDescent="0.25">
      <c r="A17" s="14" t="s">
        <v>16</v>
      </c>
      <c r="B17" s="15">
        <v>2</v>
      </c>
      <c r="C17" s="15">
        <v>2</v>
      </c>
      <c r="D17" s="16">
        <f t="shared" si="1"/>
        <v>4</v>
      </c>
    </row>
    <row r="18" spans="1:4" x14ac:dyDescent="0.25">
      <c r="A18" s="14" t="s">
        <v>541</v>
      </c>
      <c r="B18" s="15">
        <v>173</v>
      </c>
      <c r="C18" s="15">
        <v>155</v>
      </c>
      <c r="D18" s="16">
        <f t="shared" si="1"/>
        <v>328</v>
      </c>
    </row>
    <row r="19" spans="1:4" x14ac:dyDescent="0.25">
      <c r="A19" s="14" t="s">
        <v>17</v>
      </c>
      <c r="B19" s="15">
        <f>SUM(B14:B18)</f>
        <v>195</v>
      </c>
      <c r="C19" s="15">
        <f>SUM(C14:C18)</f>
        <v>172</v>
      </c>
      <c r="D19" s="16">
        <f t="shared" si="1"/>
        <v>367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542</v>
      </c>
      <c r="B21" s="21">
        <f>B3+B11+B19</f>
        <v>661</v>
      </c>
      <c r="C21" s="21">
        <f>C3+C11+C19</f>
        <v>674</v>
      </c>
      <c r="D21" s="22">
        <f>SUM(B21:C21)</f>
        <v>1335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9</v>
      </c>
      <c r="C24" s="26">
        <v>5</v>
      </c>
      <c r="D24" s="27">
        <f>SUM(B24:C24)</f>
        <v>14</v>
      </c>
    </row>
    <row r="25" spans="1:4" x14ac:dyDescent="0.25">
      <c r="A25" s="14" t="s">
        <v>21</v>
      </c>
      <c r="B25" s="28">
        <v>7</v>
      </c>
      <c r="C25" s="28">
        <v>3</v>
      </c>
      <c r="D25" s="29">
        <f>SUM(B25:C25)</f>
        <v>10</v>
      </c>
    </row>
    <row r="26" spans="1:4" x14ac:dyDescent="0.25">
      <c r="A26" s="14" t="s">
        <v>22</v>
      </c>
      <c r="B26" s="28">
        <v>52</v>
      </c>
      <c r="C26" s="28">
        <v>27</v>
      </c>
      <c r="D26" s="29">
        <f>SUM(B26:C26)</f>
        <v>79</v>
      </c>
    </row>
    <row r="27" spans="1:4" x14ac:dyDescent="0.25">
      <c r="A27" s="14" t="s">
        <v>23</v>
      </c>
      <c r="B27" s="28">
        <v>1</v>
      </c>
      <c r="C27" s="28">
        <v>0</v>
      </c>
      <c r="D27" s="29">
        <f>SUM(B27:C27)</f>
        <v>1</v>
      </c>
    </row>
    <row r="28" spans="1:4" x14ac:dyDescent="0.25">
      <c r="A28" s="14" t="s">
        <v>24</v>
      </c>
      <c r="B28" s="28">
        <f>SUM(B24:B27)</f>
        <v>69</v>
      </c>
      <c r="C28" s="28">
        <f>SUM(C24:C27)</f>
        <v>35</v>
      </c>
      <c r="D28" s="29">
        <f>SUM(B28:C28)</f>
        <v>104</v>
      </c>
    </row>
    <row r="29" spans="1:4" x14ac:dyDescent="0.25">
      <c r="A29" s="14"/>
      <c r="B29" s="28"/>
      <c r="C29" s="28"/>
      <c r="D29" s="29"/>
    </row>
    <row r="30" spans="1:4" x14ac:dyDescent="0.25">
      <c r="A30" s="14" t="s">
        <v>25</v>
      </c>
      <c r="B30" s="15">
        <v>608</v>
      </c>
      <c r="C30" s="15">
        <v>647</v>
      </c>
      <c r="D30" s="29">
        <f>SUM(B30:C30)</f>
        <v>1255</v>
      </c>
    </row>
    <row r="31" spans="1:4" x14ac:dyDescent="0.25">
      <c r="A31" s="14" t="s">
        <v>26</v>
      </c>
      <c r="B31" s="15">
        <v>592</v>
      </c>
      <c r="C31" s="15">
        <v>639</v>
      </c>
      <c r="D31" s="29">
        <f>SUM(B31:C31)</f>
        <v>1231</v>
      </c>
    </row>
    <row r="32" spans="1:4" x14ac:dyDescent="0.25">
      <c r="A32" s="14" t="s">
        <v>27</v>
      </c>
      <c r="B32" s="15">
        <v>575</v>
      </c>
      <c r="C32" s="15">
        <v>609</v>
      </c>
      <c r="D32" s="16">
        <f>SUM(B32:C32)</f>
        <v>1184</v>
      </c>
    </row>
    <row r="33" spans="1:4" x14ac:dyDescent="0.25">
      <c r="A33" s="17"/>
      <c r="B33" s="18"/>
      <c r="C33" s="18"/>
      <c r="D33" s="19"/>
    </row>
    <row r="34" spans="1:4" x14ac:dyDescent="0.25">
      <c r="A34" s="256" t="s">
        <v>28</v>
      </c>
      <c r="B34" s="257"/>
      <c r="C34" s="257"/>
      <c r="D34" s="258"/>
    </row>
    <row r="35" spans="1:4" x14ac:dyDescent="0.25">
      <c r="A35" s="11" t="s">
        <v>29</v>
      </c>
      <c r="B35" s="26">
        <v>660</v>
      </c>
      <c r="C35" s="26">
        <v>673</v>
      </c>
      <c r="D35" s="27">
        <f t="shared" ref="D35:D38" si="2">SUM(B35:C35)</f>
        <v>1333</v>
      </c>
    </row>
    <row r="36" spans="1:4" x14ac:dyDescent="0.25">
      <c r="A36" s="14" t="s">
        <v>30</v>
      </c>
      <c r="B36" s="28">
        <v>1</v>
      </c>
      <c r="C36" s="28">
        <v>1</v>
      </c>
      <c r="D36" s="29">
        <f t="shared" si="2"/>
        <v>2</v>
      </c>
    </row>
    <row r="37" spans="1:4" x14ac:dyDescent="0.25">
      <c r="A37" s="14" t="s">
        <v>31</v>
      </c>
      <c r="B37" s="15">
        <v>607</v>
      </c>
      <c r="C37" s="15">
        <v>646</v>
      </c>
      <c r="D37" s="29">
        <f t="shared" si="2"/>
        <v>1253</v>
      </c>
    </row>
    <row r="38" spans="1:4" x14ac:dyDescent="0.25">
      <c r="A38" s="14" t="s">
        <v>32</v>
      </c>
      <c r="B38" s="15">
        <v>591</v>
      </c>
      <c r="C38" s="15">
        <v>638</v>
      </c>
      <c r="D38" s="29">
        <f t="shared" si="2"/>
        <v>1229</v>
      </c>
    </row>
    <row r="39" spans="1:4" x14ac:dyDescent="0.25">
      <c r="A39" s="14" t="s">
        <v>33</v>
      </c>
      <c r="B39" s="30">
        <f>B35+(B36/3)</f>
        <v>660.33333333333337</v>
      </c>
      <c r="C39" s="30">
        <f>C35+(C36/3)</f>
        <v>673.33333333333337</v>
      </c>
      <c r="D39" s="31">
        <f>SUM(B39:C39)</f>
        <v>1333.6666666666667</v>
      </c>
    </row>
    <row r="40" spans="1:4" x14ac:dyDescent="0.25">
      <c r="A40" s="14" t="s">
        <v>34</v>
      </c>
      <c r="B40" s="30">
        <f>B37+(B36/3)</f>
        <v>607.33333333333337</v>
      </c>
      <c r="C40" s="30">
        <f>C37+(C36/3)</f>
        <v>646.33333333333337</v>
      </c>
      <c r="D40" s="31">
        <f>SUM(B40:C40)</f>
        <v>1253.6666666666667</v>
      </c>
    </row>
    <row r="41" spans="1:4" x14ac:dyDescent="0.25">
      <c r="A41" s="14" t="s">
        <v>35</v>
      </c>
      <c r="B41" s="30">
        <f>B38+(B36/3)</f>
        <v>591.33333333333337</v>
      </c>
      <c r="C41" s="30">
        <f>C38+(C36/3)</f>
        <v>638.33333333333337</v>
      </c>
      <c r="D41" s="31">
        <f>SUM(B41:C41)</f>
        <v>1229.6666666666667</v>
      </c>
    </row>
    <row r="42" spans="1:4" x14ac:dyDescent="0.25">
      <c r="A42" s="32"/>
      <c r="B42" s="33"/>
      <c r="C42" s="33"/>
      <c r="D42" s="34"/>
    </row>
    <row r="43" spans="1:4" x14ac:dyDescent="0.25">
      <c r="A43" s="256" t="s">
        <v>543</v>
      </c>
      <c r="B43" s="257"/>
      <c r="C43" s="257"/>
      <c r="D43" s="258"/>
    </row>
    <row r="44" spans="1:4" x14ac:dyDescent="0.25">
      <c r="A44" s="11" t="s">
        <v>37</v>
      </c>
      <c r="B44" s="26">
        <v>1</v>
      </c>
      <c r="C44" s="26">
        <v>0</v>
      </c>
      <c r="D44" s="27">
        <f>SUM(B44:C44)</f>
        <v>1</v>
      </c>
    </row>
    <row r="45" spans="1:4" x14ac:dyDescent="0.25">
      <c r="A45" s="14" t="s">
        <v>38</v>
      </c>
      <c r="B45" s="28">
        <v>0</v>
      </c>
      <c r="C45" s="28">
        <v>0</v>
      </c>
      <c r="D45" s="29">
        <f>SUM(B45:C45)</f>
        <v>0</v>
      </c>
    </row>
    <row r="46" spans="1:4" x14ac:dyDescent="0.25">
      <c r="A46" s="14" t="s">
        <v>39</v>
      </c>
      <c r="B46" s="28">
        <v>4</v>
      </c>
      <c r="C46" s="28">
        <v>0</v>
      </c>
      <c r="D46" s="29">
        <f>SUM(B46:C46)</f>
        <v>4</v>
      </c>
    </row>
    <row r="47" spans="1:4" x14ac:dyDescent="0.25">
      <c r="A47" s="14" t="s">
        <v>40</v>
      </c>
      <c r="B47" s="28">
        <v>2</v>
      </c>
      <c r="C47" s="28">
        <v>1</v>
      </c>
      <c r="D47" s="29">
        <f>SUM(B47:C47)</f>
        <v>3</v>
      </c>
    </row>
    <row r="48" spans="1:4" x14ac:dyDescent="0.25">
      <c r="A48" s="14" t="s">
        <v>41</v>
      </c>
      <c r="B48" s="28">
        <f>SUM(B44:B47)</f>
        <v>7</v>
      </c>
      <c r="C48" s="28">
        <f>SUM(C44:C47)</f>
        <v>1</v>
      </c>
      <c r="D48" s="29">
        <f>SUM(D44:D47)</f>
        <v>8</v>
      </c>
    </row>
    <row r="49" spans="1:4" x14ac:dyDescent="0.25">
      <c r="A49" s="14" t="s">
        <v>42</v>
      </c>
      <c r="B49" s="15">
        <v>6.33</v>
      </c>
      <c r="C49" s="15">
        <v>1</v>
      </c>
      <c r="D49" s="29">
        <f>SUM(B49:C49)</f>
        <v>7.33</v>
      </c>
    </row>
    <row r="50" spans="1:4" x14ac:dyDescent="0.25">
      <c r="A50" s="17"/>
      <c r="B50" s="18"/>
      <c r="C50" s="18"/>
      <c r="D50" s="19"/>
    </row>
    <row r="51" spans="1:4" ht="14.45" customHeight="1" x14ac:dyDescent="0.25">
      <c r="A51" s="247" t="s">
        <v>544</v>
      </c>
      <c r="B51" s="248"/>
      <c r="C51" s="248"/>
      <c r="D51" s="249"/>
    </row>
    <row r="52" spans="1:4" x14ac:dyDescent="0.25">
      <c r="A52" s="35" t="s">
        <v>568</v>
      </c>
      <c r="B52" s="36">
        <v>173</v>
      </c>
      <c r="C52" s="36">
        <v>162</v>
      </c>
      <c r="D52" s="37">
        <f>SUM(B52:C52)</f>
        <v>335</v>
      </c>
    </row>
    <row r="53" spans="1:4" x14ac:dyDescent="0.25">
      <c r="A53" s="38" t="s">
        <v>545</v>
      </c>
      <c r="B53" s="39">
        <v>182</v>
      </c>
      <c r="C53" s="39">
        <v>164</v>
      </c>
      <c r="D53" s="40">
        <f>SUM(B53:C53)</f>
        <v>346</v>
      </c>
    </row>
    <row r="54" spans="1:4" x14ac:dyDescent="0.25">
      <c r="A54" s="38" t="s">
        <v>546</v>
      </c>
      <c r="B54" s="39">
        <v>160</v>
      </c>
      <c r="C54" s="39">
        <v>185</v>
      </c>
      <c r="D54" s="40">
        <f>SUM(B54:C54)</f>
        <v>345</v>
      </c>
    </row>
    <row r="55" spans="1:4" x14ac:dyDescent="0.25">
      <c r="A55" s="38" t="s">
        <v>547</v>
      </c>
      <c r="B55" s="39">
        <v>146</v>
      </c>
      <c r="C55" s="39">
        <v>163</v>
      </c>
      <c r="D55" s="40">
        <f>SUM(B55:C55)</f>
        <v>309</v>
      </c>
    </row>
    <row r="56" spans="1:4" x14ac:dyDescent="0.25">
      <c r="A56" s="38" t="s">
        <v>4</v>
      </c>
      <c r="B56" s="39">
        <f>SUM(B52:B55)</f>
        <v>661</v>
      </c>
      <c r="C56" s="39">
        <f>SUM(C52:C55)</f>
        <v>674</v>
      </c>
      <c r="D56" s="40">
        <f>SUM(B56:C56)</f>
        <v>1335</v>
      </c>
    </row>
    <row r="57" spans="1:4" x14ac:dyDescent="0.25">
      <c r="A57" s="41"/>
      <c r="B57" s="42"/>
      <c r="C57" s="42"/>
      <c r="D57" s="43"/>
    </row>
    <row r="58" spans="1:4" ht="14.45" customHeight="1" x14ac:dyDescent="0.25">
      <c r="A58" s="247" t="s">
        <v>47</v>
      </c>
      <c r="B58" s="248"/>
      <c r="C58" s="248"/>
      <c r="D58" s="249"/>
    </row>
    <row r="59" spans="1:4" x14ac:dyDescent="0.25">
      <c r="A59" s="44" t="s">
        <v>48</v>
      </c>
      <c r="B59" s="45">
        <v>0</v>
      </c>
      <c r="C59" s="45">
        <v>1</v>
      </c>
      <c r="D59" s="46">
        <f t="shared" ref="D59:D68" si="3">SUM(B59:C59)</f>
        <v>1</v>
      </c>
    </row>
    <row r="60" spans="1:4" x14ac:dyDescent="0.25">
      <c r="A60" s="47" t="s">
        <v>49</v>
      </c>
      <c r="B60" s="48">
        <v>88</v>
      </c>
      <c r="C60" s="48">
        <v>66</v>
      </c>
      <c r="D60" s="49">
        <f t="shared" si="3"/>
        <v>154</v>
      </c>
    </row>
    <row r="61" spans="1:4" x14ac:dyDescent="0.25">
      <c r="A61" s="47" t="s">
        <v>50</v>
      </c>
      <c r="B61" s="48">
        <v>33</v>
      </c>
      <c r="C61" s="48">
        <v>26</v>
      </c>
      <c r="D61" s="49">
        <f t="shared" si="3"/>
        <v>59</v>
      </c>
    </row>
    <row r="62" spans="1:4" x14ac:dyDescent="0.25">
      <c r="A62" s="47" t="s">
        <v>51</v>
      </c>
      <c r="B62" s="48">
        <v>112</v>
      </c>
      <c r="C62" s="48">
        <v>93</v>
      </c>
      <c r="D62" s="49">
        <f t="shared" si="3"/>
        <v>205</v>
      </c>
    </row>
    <row r="63" spans="1:4" x14ac:dyDescent="0.25">
      <c r="A63" s="47" t="s">
        <v>52</v>
      </c>
      <c r="B63" s="48">
        <v>0</v>
      </c>
      <c r="C63" s="48">
        <v>2</v>
      </c>
      <c r="D63" s="49">
        <f t="shared" si="3"/>
        <v>2</v>
      </c>
    </row>
    <row r="64" spans="1:4" x14ac:dyDescent="0.25">
      <c r="A64" s="47" t="s">
        <v>53</v>
      </c>
      <c r="B64" s="48">
        <v>106</v>
      </c>
      <c r="C64" s="48">
        <v>103</v>
      </c>
      <c r="D64" s="40">
        <f t="shared" si="3"/>
        <v>209</v>
      </c>
    </row>
    <row r="65" spans="1:4" x14ac:dyDescent="0.25">
      <c r="A65" s="47" t="s">
        <v>54</v>
      </c>
      <c r="B65" s="48">
        <v>35</v>
      </c>
      <c r="C65" s="48">
        <v>33</v>
      </c>
      <c r="D65" s="40">
        <f t="shared" si="3"/>
        <v>68</v>
      </c>
    </row>
    <row r="66" spans="1:4" x14ac:dyDescent="0.25">
      <c r="A66" s="47" t="s">
        <v>55</v>
      </c>
      <c r="B66" s="48">
        <v>37</v>
      </c>
      <c r="C66" s="48">
        <v>50</v>
      </c>
      <c r="D66" s="49">
        <f t="shared" si="3"/>
        <v>87</v>
      </c>
    </row>
    <row r="67" spans="1:4" x14ac:dyDescent="0.25">
      <c r="A67" s="47" t="s">
        <v>56</v>
      </c>
      <c r="B67" s="48">
        <v>250</v>
      </c>
      <c r="C67" s="48">
        <v>300</v>
      </c>
      <c r="D67" s="49">
        <f t="shared" si="3"/>
        <v>550</v>
      </c>
    </row>
    <row r="68" spans="1:4" x14ac:dyDescent="0.25">
      <c r="A68" s="47" t="s">
        <v>4</v>
      </c>
      <c r="B68" s="50">
        <f>SUM(B59:B67)</f>
        <v>661</v>
      </c>
      <c r="C68" s="50">
        <f>SUM(C59:C67)</f>
        <v>674</v>
      </c>
      <c r="D68" s="51">
        <f t="shared" si="3"/>
        <v>1335</v>
      </c>
    </row>
    <row r="69" spans="1:4" x14ac:dyDescent="0.25">
      <c r="A69" s="47"/>
      <c r="B69" s="50"/>
      <c r="C69" s="50"/>
      <c r="D69" s="51"/>
    </row>
    <row r="70" spans="1:4" ht="14.45" customHeight="1" x14ac:dyDescent="0.25">
      <c r="A70" s="250" t="s">
        <v>57</v>
      </c>
      <c r="B70" s="251"/>
      <c r="C70" s="251"/>
      <c r="D70" s="252"/>
    </row>
    <row r="71" spans="1:4" x14ac:dyDescent="0.25">
      <c r="A71" s="52" t="s">
        <v>58</v>
      </c>
      <c r="B71" s="45">
        <v>13</v>
      </c>
      <c r="C71" s="45">
        <v>11</v>
      </c>
      <c r="D71" s="46">
        <f t="shared" ref="D71:D82" si="4">SUM(B71:C71)</f>
        <v>24</v>
      </c>
    </row>
    <row r="72" spans="1:4" x14ac:dyDescent="0.25">
      <c r="A72" s="53">
        <v>18</v>
      </c>
      <c r="B72" s="48">
        <v>153</v>
      </c>
      <c r="C72" s="48">
        <v>117</v>
      </c>
      <c r="D72" s="49">
        <f t="shared" si="4"/>
        <v>270</v>
      </c>
    </row>
    <row r="73" spans="1:4" x14ac:dyDescent="0.25">
      <c r="A73" s="53">
        <v>19</v>
      </c>
      <c r="B73" s="48">
        <v>177</v>
      </c>
      <c r="C73" s="48">
        <v>154</v>
      </c>
      <c r="D73" s="49">
        <f t="shared" si="4"/>
        <v>331</v>
      </c>
    </row>
    <row r="74" spans="1:4" x14ac:dyDescent="0.25">
      <c r="A74" s="53">
        <v>20</v>
      </c>
      <c r="B74" s="48">
        <v>150</v>
      </c>
      <c r="C74" s="48">
        <v>180</v>
      </c>
      <c r="D74" s="49">
        <f t="shared" si="4"/>
        <v>330</v>
      </c>
    </row>
    <row r="75" spans="1:4" x14ac:dyDescent="0.25">
      <c r="A75" s="53">
        <v>21</v>
      </c>
      <c r="B75" s="48">
        <v>139</v>
      </c>
      <c r="C75" s="48">
        <v>158</v>
      </c>
      <c r="D75" s="49">
        <f t="shared" si="4"/>
        <v>297</v>
      </c>
    </row>
    <row r="76" spans="1:4" x14ac:dyDescent="0.25">
      <c r="A76" s="53">
        <v>22</v>
      </c>
      <c r="B76" s="48">
        <v>23</v>
      </c>
      <c r="C76" s="48">
        <v>42</v>
      </c>
      <c r="D76" s="49">
        <f t="shared" si="4"/>
        <v>65</v>
      </c>
    </row>
    <row r="77" spans="1:4" x14ac:dyDescent="0.25">
      <c r="A77" s="53">
        <v>23</v>
      </c>
      <c r="B77" s="48">
        <v>2</v>
      </c>
      <c r="C77" s="48">
        <v>6</v>
      </c>
      <c r="D77" s="49">
        <f t="shared" si="4"/>
        <v>8</v>
      </c>
    </row>
    <row r="78" spans="1:4" x14ac:dyDescent="0.25">
      <c r="A78" s="53">
        <v>24</v>
      </c>
      <c r="B78" s="48">
        <v>3</v>
      </c>
      <c r="C78" s="48">
        <v>3</v>
      </c>
      <c r="D78" s="49">
        <f t="shared" si="4"/>
        <v>6</v>
      </c>
    </row>
    <row r="79" spans="1:4" x14ac:dyDescent="0.25">
      <c r="A79" s="53">
        <v>25</v>
      </c>
      <c r="B79" s="48">
        <v>0</v>
      </c>
      <c r="C79" s="48">
        <v>1</v>
      </c>
      <c r="D79" s="49">
        <f t="shared" si="4"/>
        <v>1</v>
      </c>
    </row>
    <row r="80" spans="1:4" x14ac:dyDescent="0.25">
      <c r="A80" s="53" t="s">
        <v>59</v>
      </c>
      <c r="B80" s="48">
        <v>1</v>
      </c>
      <c r="C80" s="48">
        <v>2</v>
      </c>
      <c r="D80" s="49">
        <f t="shared" si="4"/>
        <v>3</v>
      </c>
    </row>
    <row r="81" spans="1:4" x14ac:dyDescent="0.25">
      <c r="A81" s="53" t="s">
        <v>60</v>
      </c>
      <c r="B81" s="48">
        <v>0</v>
      </c>
      <c r="C81" s="48">
        <v>0</v>
      </c>
      <c r="D81" s="49">
        <f t="shared" si="4"/>
        <v>0</v>
      </c>
    </row>
    <row r="82" spans="1:4" x14ac:dyDescent="0.25">
      <c r="A82" s="14" t="s">
        <v>4</v>
      </c>
      <c r="B82" s="28">
        <f>SUM(B71:B81)</f>
        <v>661</v>
      </c>
      <c r="C82" s="28">
        <f>SUM(C71:C81)</f>
        <v>674</v>
      </c>
      <c r="D82" s="29">
        <f t="shared" si="4"/>
        <v>1335</v>
      </c>
    </row>
    <row r="83" spans="1:4" x14ac:dyDescent="0.25">
      <c r="A83" s="14"/>
      <c r="B83" s="28"/>
      <c r="C83" s="28"/>
      <c r="D83" s="29"/>
    </row>
    <row r="84" spans="1:4" ht="14.45" customHeight="1" x14ac:dyDescent="0.25">
      <c r="A84" s="250" t="s">
        <v>61</v>
      </c>
      <c r="B84" s="251"/>
      <c r="C84" s="251"/>
      <c r="D84" s="252"/>
    </row>
    <row r="85" spans="1:4" x14ac:dyDescent="0.25">
      <c r="A85" s="176" t="s">
        <v>62</v>
      </c>
      <c r="B85" s="177">
        <v>2</v>
      </c>
      <c r="C85" s="177">
        <v>2</v>
      </c>
      <c r="D85" s="178">
        <f>SUM(B85:C85)</f>
        <v>4</v>
      </c>
    </row>
    <row r="86" spans="1:4" ht="15.75" thickBot="1" x14ac:dyDescent="0.3">
      <c r="A86" s="54" t="s">
        <v>536</v>
      </c>
      <c r="B86" s="55">
        <v>126</v>
      </c>
      <c r="C86" s="55">
        <v>102</v>
      </c>
      <c r="D86" s="56">
        <v>228</v>
      </c>
    </row>
  </sheetData>
  <mergeCells count="10">
    <mergeCell ref="A51:D51"/>
    <mergeCell ref="A58:D58"/>
    <mergeCell ref="A70:D70"/>
    <mergeCell ref="A84:D84"/>
    <mergeCell ref="A1:D1"/>
    <mergeCell ref="A5:D5"/>
    <mergeCell ref="A13:D13"/>
    <mergeCell ref="A23:D23"/>
    <mergeCell ref="A34:D34"/>
    <mergeCell ref="A43:D4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72"/>
  <sheetViews>
    <sheetView workbookViewId="0">
      <selection sqref="A1:D1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527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528</v>
      </c>
      <c r="B3" s="6">
        <v>630</v>
      </c>
      <c r="C3" s="6">
        <v>688</v>
      </c>
      <c r="D3" s="7">
        <v>1318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-7</v>
      </c>
      <c r="C6" s="12">
        <v>-9</v>
      </c>
      <c r="D6" s="13">
        <f t="shared" ref="D6:D11" si="0">SUM(B6:C6)</f>
        <v>-16</v>
      </c>
    </row>
    <row r="7" spans="1:4" x14ac:dyDescent="0.25">
      <c r="A7" s="14" t="s">
        <v>529</v>
      </c>
      <c r="B7" s="15">
        <v>-5</v>
      </c>
      <c r="C7" s="15">
        <v>-11</v>
      </c>
      <c r="D7" s="16">
        <f t="shared" si="0"/>
        <v>-16</v>
      </c>
    </row>
    <row r="8" spans="1:4" x14ac:dyDescent="0.25">
      <c r="A8" s="14" t="s">
        <v>9</v>
      </c>
      <c r="B8" s="15">
        <v>-2</v>
      </c>
      <c r="C8" s="15">
        <v>-6</v>
      </c>
      <c r="D8" s="16">
        <f t="shared" si="0"/>
        <v>-8</v>
      </c>
    </row>
    <row r="9" spans="1:4" x14ac:dyDescent="0.25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4" x14ac:dyDescent="0.25">
      <c r="A10" s="14" t="s">
        <v>11</v>
      </c>
      <c r="B10" s="15">
        <v>0</v>
      </c>
      <c r="C10" s="15">
        <v>0</v>
      </c>
      <c r="D10" s="16">
        <f t="shared" si="0"/>
        <v>0</v>
      </c>
    </row>
    <row r="11" spans="1:4" x14ac:dyDescent="0.25">
      <c r="A11" s="14" t="s">
        <v>12</v>
      </c>
      <c r="B11" s="15">
        <f>SUM(B6:B10)</f>
        <v>-14</v>
      </c>
      <c r="C11" s="15">
        <f>SUM(C6:C10)</f>
        <v>-26</v>
      </c>
      <c r="D11" s="16">
        <f t="shared" si="0"/>
        <v>-40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4</v>
      </c>
      <c r="C14" s="12">
        <v>16</v>
      </c>
      <c r="D14" s="13">
        <f t="shared" ref="D14:D19" si="1">SUM(B14:C14)</f>
        <v>20</v>
      </c>
    </row>
    <row r="15" spans="1:4" x14ac:dyDescent="0.25">
      <c r="A15" s="14" t="s">
        <v>567</v>
      </c>
      <c r="B15" s="15">
        <v>3</v>
      </c>
      <c r="C15" s="15">
        <v>3</v>
      </c>
      <c r="D15" s="16">
        <f t="shared" si="1"/>
        <v>6</v>
      </c>
    </row>
    <row r="16" spans="1:4" x14ac:dyDescent="0.25">
      <c r="A16" s="14" t="s">
        <v>530</v>
      </c>
      <c r="B16" s="15">
        <v>1</v>
      </c>
      <c r="C16" s="15">
        <v>2</v>
      </c>
      <c r="D16" s="16">
        <f t="shared" si="1"/>
        <v>3</v>
      </c>
    </row>
    <row r="17" spans="1:4" x14ac:dyDescent="0.25">
      <c r="A17" s="14" t="s">
        <v>531</v>
      </c>
      <c r="B17" s="15">
        <v>0</v>
      </c>
      <c r="C17" s="15">
        <v>0</v>
      </c>
      <c r="D17" s="16">
        <f t="shared" si="1"/>
        <v>0</v>
      </c>
    </row>
    <row r="18" spans="1:4" x14ac:dyDescent="0.25">
      <c r="A18" s="14" t="s">
        <v>541</v>
      </c>
      <c r="B18" s="15">
        <v>0</v>
      </c>
      <c r="C18" s="15">
        <v>0</v>
      </c>
      <c r="D18" s="16">
        <f t="shared" si="1"/>
        <v>0</v>
      </c>
    </row>
    <row r="19" spans="1:4" x14ac:dyDescent="0.25">
      <c r="A19" s="14" t="s">
        <v>17</v>
      </c>
      <c r="B19" s="15">
        <f>SUM(B14:B18)</f>
        <v>8</v>
      </c>
      <c r="C19" s="15">
        <f>SUM(C14:C18)</f>
        <v>21</v>
      </c>
      <c r="D19" s="16">
        <f t="shared" si="1"/>
        <v>29</v>
      </c>
    </row>
    <row r="20" spans="1:4" x14ac:dyDescent="0.25">
      <c r="A20" s="14"/>
      <c r="B20" s="28"/>
      <c r="C20" s="28"/>
      <c r="D20" s="29"/>
    </row>
    <row r="21" spans="1:4" x14ac:dyDescent="0.25">
      <c r="A21" s="168" t="s">
        <v>532</v>
      </c>
      <c r="B21" s="169">
        <f>B3+B11+B19</f>
        <v>624</v>
      </c>
      <c r="C21" s="169">
        <f t="shared" ref="C21:D21" si="2">C3+C11+C19</f>
        <v>683</v>
      </c>
      <c r="D21" s="170">
        <f t="shared" si="2"/>
        <v>1307</v>
      </c>
    </row>
    <row r="22" spans="1:4" x14ac:dyDescent="0.25">
      <c r="A22" s="171"/>
      <c r="B22" s="172"/>
      <c r="C22" s="172"/>
      <c r="D22" s="173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12">
        <v>2</v>
      </c>
      <c r="C24" s="12">
        <v>3</v>
      </c>
      <c r="D24" s="27">
        <f>SUM(B24:C24)</f>
        <v>5</v>
      </c>
    </row>
    <row r="25" spans="1:4" x14ac:dyDescent="0.25">
      <c r="A25" s="14" t="s">
        <v>21</v>
      </c>
      <c r="B25" s="15">
        <v>7</v>
      </c>
      <c r="C25" s="15">
        <v>7</v>
      </c>
      <c r="D25" s="29">
        <f>SUM(B25:C25)</f>
        <v>14</v>
      </c>
    </row>
    <row r="26" spans="1:4" x14ac:dyDescent="0.25">
      <c r="A26" s="14" t="s">
        <v>22</v>
      </c>
      <c r="B26" s="15">
        <v>19</v>
      </c>
      <c r="C26" s="15">
        <v>18</v>
      </c>
      <c r="D26" s="29">
        <f>SUM(B26:C26)</f>
        <v>37</v>
      </c>
    </row>
    <row r="27" spans="1:4" x14ac:dyDescent="0.25">
      <c r="A27" s="14" t="s">
        <v>69</v>
      </c>
      <c r="B27" s="15">
        <v>1</v>
      </c>
      <c r="C27" s="15">
        <v>0</v>
      </c>
      <c r="D27" s="29">
        <f>SUM(B27:C27)</f>
        <v>1</v>
      </c>
    </row>
    <row r="28" spans="1:4" x14ac:dyDescent="0.25">
      <c r="A28" s="14" t="s">
        <v>70</v>
      </c>
      <c r="B28" s="15">
        <f>SUM(B24:B27)</f>
        <v>29</v>
      </c>
      <c r="C28" s="15">
        <f>SUM(C24:C27)</f>
        <v>28</v>
      </c>
      <c r="D28" s="29">
        <f>SUM(B28:C28)</f>
        <v>57</v>
      </c>
    </row>
    <row r="29" spans="1:4" x14ac:dyDescent="0.25">
      <c r="A29" s="14"/>
      <c r="B29" s="15"/>
      <c r="C29" s="15"/>
      <c r="D29" s="29"/>
    </row>
    <row r="30" spans="1:4" x14ac:dyDescent="0.25">
      <c r="A30" s="14" t="s">
        <v>25</v>
      </c>
      <c r="B30" s="15">
        <v>604</v>
      </c>
      <c r="C30" s="15">
        <v>665</v>
      </c>
      <c r="D30" s="29">
        <f>SUM(B30:C30)</f>
        <v>1269</v>
      </c>
    </row>
    <row r="31" spans="1:4" x14ac:dyDescent="0.25">
      <c r="A31" s="14" t="s">
        <v>26</v>
      </c>
      <c r="B31" s="15">
        <v>595</v>
      </c>
      <c r="C31" s="15">
        <v>655</v>
      </c>
      <c r="D31" s="29">
        <f>SUM(B31:C31)</f>
        <v>1250</v>
      </c>
    </row>
    <row r="32" spans="1:4" x14ac:dyDescent="0.25">
      <c r="A32" s="174" t="s">
        <v>27</v>
      </c>
      <c r="B32" s="15">
        <v>568</v>
      </c>
      <c r="C32" s="15">
        <v>621</v>
      </c>
      <c r="D32" s="16">
        <f>SUM(B32:C32)</f>
        <v>1189</v>
      </c>
    </row>
    <row r="33" spans="1:4" x14ac:dyDescent="0.25">
      <c r="A33" s="17"/>
      <c r="B33" s="18"/>
      <c r="C33" s="18"/>
      <c r="D33" s="19"/>
    </row>
    <row r="34" spans="1:4" x14ac:dyDescent="0.25">
      <c r="A34" s="256" t="s">
        <v>28</v>
      </c>
      <c r="B34" s="257"/>
      <c r="C34" s="257"/>
      <c r="D34" s="258"/>
    </row>
    <row r="35" spans="1:4" x14ac:dyDescent="0.25">
      <c r="A35" s="11" t="s">
        <v>29</v>
      </c>
      <c r="B35" s="12">
        <v>621</v>
      </c>
      <c r="C35" s="12">
        <v>678</v>
      </c>
      <c r="D35" s="27">
        <f t="shared" ref="D35:D38" si="3">SUM(B35:C35)</f>
        <v>1299</v>
      </c>
    </row>
    <row r="36" spans="1:4" x14ac:dyDescent="0.25">
      <c r="A36" s="14" t="s">
        <v>30</v>
      </c>
      <c r="B36" s="15">
        <v>3</v>
      </c>
      <c r="C36" s="15">
        <v>5</v>
      </c>
      <c r="D36" s="29">
        <f t="shared" si="3"/>
        <v>8</v>
      </c>
    </row>
    <row r="37" spans="1:4" x14ac:dyDescent="0.25">
      <c r="A37" s="14" t="s">
        <v>31</v>
      </c>
      <c r="B37" s="15">
        <v>601</v>
      </c>
      <c r="C37" s="15">
        <v>660</v>
      </c>
      <c r="D37" s="29">
        <f t="shared" si="3"/>
        <v>1261</v>
      </c>
    </row>
    <row r="38" spans="1:4" x14ac:dyDescent="0.25">
      <c r="A38" s="14" t="s">
        <v>32</v>
      </c>
      <c r="B38" s="15">
        <v>592</v>
      </c>
      <c r="C38" s="15">
        <v>650</v>
      </c>
      <c r="D38" s="29">
        <f t="shared" si="3"/>
        <v>1242</v>
      </c>
    </row>
    <row r="39" spans="1:4" x14ac:dyDescent="0.25">
      <c r="A39" s="14" t="s">
        <v>33</v>
      </c>
      <c r="B39" s="58">
        <f>B35+(B36/3)</f>
        <v>622</v>
      </c>
      <c r="C39" s="30">
        <v>679.67</v>
      </c>
      <c r="D39" s="31">
        <f t="shared" ref="D39" si="4">D35+(D36/3)</f>
        <v>1301.6666666666667</v>
      </c>
    </row>
    <row r="40" spans="1:4" x14ac:dyDescent="0.25">
      <c r="A40" s="14" t="s">
        <v>34</v>
      </c>
      <c r="B40" s="58">
        <f>B37+(B36/3)</f>
        <v>602</v>
      </c>
      <c r="C40" s="30">
        <v>661.67</v>
      </c>
      <c r="D40" s="31">
        <f t="shared" ref="D40" si="5">D37+(D36/3)</f>
        <v>1263.6666666666667</v>
      </c>
    </row>
    <row r="41" spans="1:4" x14ac:dyDescent="0.25">
      <c r="A41" s="14" t="s">
        <v>35</v>
      </c>
      <c r="B41" s="58">
        <f>B38+(B36/3)</f>
        <v>593</v>
      </c>
      <c r="C41" s="30">
        <v>651.66999999999996</v>
      </c>
      <c r="D41" s="31">
        <f t="shared" ref="D41" si="6">D38+(D36/3)</f>
        <v>1244.6666666666667</v>
      </c>
    </row>
    <row r="42" spans="1:4" x14ac:dyDescent="0.25">
      <c r="A42" s="32"/>
      <c r="B42" s="33"/>
      <c r="C42" s="33"/>
      <c r="D42" s="34"/>
    </row>
    <row r="43" spans="1:4" x14ac:dyDescent="0.25">
      <c r="A43" s="256" t="s">
        <v>533</v>
      </c>
      <c r="B43" s="257"/>
      <c r="C43" s="257"/>
      <c r="D43" s="258"/>
    </row>
    <row r="44" spans="1:4" x14ac:dyDescent="0.25">
      <c r="A44" s="11" t="s">
        <v>37</v>
      </c>
      <c r="B44" s="26">
        <v>0</v>
      </c>
      <c r="C44" s="26">
        <v>1</v>
      </c>
      <c r="D44" s="27">
        <f>SUM(B44:C44)</f>
        <v>1</v>
      </c>
    </row>
    <row r="45" spans="1:4" x14ac:dyDescent="0.25">
      <c r="A45" s="14" t="s">
        <v>38</v>
      </c>
      <c r="B45" s="28">
        <v>0</v>
      </c>
      <c r="C45" s="28">
        <v>0</v>
      </c>
      <c r="D45" s="29">
        <f>SUM(B45:C45)</f>
        <v>0</v>
      </c>
    </row>
    <row r="46" spans="1:4" x14ac:dyDescent="0.25">
      <c r="A46" s="14" t="s">
        <v>39</v>
      </c>
      <c r="B46" s="28">
        <v>2</v>
      </c>
      <c r="C46" s="28">
        <v>0</v>
      </c>
      <c r="D46" s="29">
        <f>SUM(B46:C46)</f>
        <v>2</v>
      </c>
    </row>
    <row r="47" spans="1:4" x14ac:dyDescent="0.25">
      <c r="A47" s="14" t="s">
        <v>40</v>
      </c>
      <c r="B47" s="28">
        <v>3</v>
      </c>
      <c r="C47" s="28">
        <v>0</v>
      </c>
      <c r="D47" s="29">
        <f>SUM(B47:C47)</f>
        <v>3</v>
      </c>
    </row>
    <row r="48" spans="1:4" x14ac:dyDescent="0.25">
      <c r="A48" s="14" t="s">
        <v>41</v>
      </c>
      <c r="B48" s="28">
        <v>5</v>
      </c>
      <c r="C48" s="28">
        <v>1</v>
      </c>
      <c r="D48" s="29">
        <f>SUM(B48:C48)</f>
        <v>6</v>
      </c>
    </row>
    <row r="49" spans="1:4" x14ac:dyDescent="0.25">
      <c r="A49" s="14" t="s">
        <v>42</v>
      </c>
      <c r="B49" s="15">
        <v>5</v>
      </c>
      <c r="C49" s="15">
        <v>0.33</v>
      </c>
      <c r="D49" s="175">
        <v>5.33</v>
      </c>
    </row>
    <row r="50" spans="1:4" x14ac:dyDescent="0.25">
      <c r="A50" s="17"/>
      <c r="B50" s="18"/>
      <c r="C50" s="18"/>
      <c r="D50" s="19"/>
    </row>
    <row r="51" spans="1:4" ht="14.45" customHeight="1" x14ac:dyDescent="0.25">
      <c r="A51" s="247" t="s">
        <v>534</v>
      </c>
      <c r="B51" s="248"/>
      <c r="C51" s="248"/>
      <c r="D51" s="249"/>
    </row>
    <row r="52" spans="1:4" x14ac:dyDescent="0.25">
      <c r="A52" s="35" t="s">
        <v>535</v>
      </c>
      <c r="B52" s="36">
        <v>167</v>
      </c>
      <c r="C52" s="36">
        <v>164</v>
      </c>
      <c r="D52" s="37">
        <f>SUM(B52:C52)</f>
        <v>331</v>
      </c>
    </row>
    <row r="53" spans="1:4" x14ac:dyDescent="0.25">
      <c r="A53" s="38" t="s">
        <v>44</v>
      </c>
      <c r="B53" s="39">
        <v>159</v>
      </c>
      <c r="C53" s="39">
        <v>196</v>
      </c>
      <c r="D53" s="40">
        <f>SUM(B53:C53)</f>
        <v>355</v>
      </c>
    </row>
    <row r="54" spans="1:4" x14ac:dyDescent="0.25">
      <c r="A54" s="38" t="s">
        <v>45</v>
      </c>
      <c r="B54" s="39">
        <v>147</v>
      </c>
      <c r="C54" s="39">
        <v>171</v>
      </c>
      <c r="D54" s="40">
        <f>SUM(B54:C54)</f>
        <v>318</v>
      </c>
    </row>
    <row r="55" spans="1:4" x14ac:dyDescent="0.25">
      <c r="A55" s="38" t="s">
        <v>46</v>
      </c>
      <c r="B55" s="39">
        <v>151</v>
      </c>
      <c r="C55" s="39">
        <v>152</v>
      </c>
      <c r="D55" s="40">
        <f>SUM(B55:C55)</f>
        <v>303</v>
      </c>
    </row>
    <row r="56" spans="1:4" x14ac:dyDescent="0.25">
      <c r="A56" s="38" t="s">
        <v>4</v>
      </c>
      <c r="B56" s="39">
        <f>SUM(B52:B55)</f>
        <v>624</v>
      </c>
      <c r="C56" s="39">
        <f>SUM(C52:C55)</f>
        <v>683</v>
      </c>
      <c r="D56" s="40">
        <f>SUM(B56:C56)</f>
        <v>1307</v>
      </c>
    </row>
    <row r="57" spans="1:4" x14ac:dyDescent="0.25">
      <c r="A57" s="41"/>
      <c r="B57" s="42"/>
      <c r="C57" s="42"/>
      <c r="D57" s="43"/>
    </row>
    <row r="58" spans="1:4" ht="14.45" customHeight="1" x14ac:dyDescent="0.25">
      <c r="A58" s="247" t="s">
        <v>47</v>
      </c>
      <c r="B58" s="248"/>
      <c r="C58" s="248"/>
      <c r="D58" s="249"/>
    </row>
    <row r="59" spans="1:4" x14ac:dyDescent="0.25">
      <c r="A59" s="44" t="s">
        <v>48</v>
      </c>
      <c r="B59" s="45">
        <v>0</v>
      </c>
      <c r="C59" s="45">
        <v>1</v>
      </c>
      <c r="D59" s="46">
        <f t="shared" ref="D59:D67" si="7">SUM(B59:C59)</f>
        <v>1</v>
      </c>
    </row>
    <row r="60" spans="1:4" x14ac:dyDescent="0.25">
      <c r="A60" s="47" t="s">
        <v>49</v>
      </c>
      <c r="B60" s="48">
        <v>81</v>
      </c>
      <c r="C60" s="48">
        <v>65</v>
      </c>
      <c r="D60" s="49">
        <f t="shared" si="7"/>
        <v>146</v>
      </c>
    </row>
    <row r="61" spans="1:4" x14ac:dyDescent="0.25">
      <c r="A61" s="47" t="s">
        <v>50</v>
      </c>
      <c r="B61" s="48">
        <v>25</v>
      </c>
      <c r="C61" s="48">
        <v>31</v>
      </c>
      <c r="D61" s="49">
        <f t="shared" si="7"/>
        <v>56</v>
      </c>
    </row>
    <row r="62" spans="1:4" x14ac:dyDescent="0.25">
      <c r="A62" s="47" t="s">
        <v>51</v>
      </c>
      <c r="B62" s="48">
        <v>104</v>
      </c>
      <c r="C62" s="39">
        <v>94</v>
      </c>
      <c r="D62" s="49">
        <f t="shared" si="7"/>
        <v>198</v>
      </c>
    </row>
    <row r="63" spans="1:4" x14ac:dyDescent="0.25">
      <c r="A63" s="47" t="s">
        <v>52</v>
      </c>
      <c r="B63" s="48">
        <v>0</v>
      </c>
      <c r="C63" s="48">
        <v>1</v>
      </c>
      <c r="D63" s="49">
        <f t="shared" si="7"/>
        <v>1</v>
      </c>
    </row>
    <row r="64" spans="1:4" x14ac:dyDescent="0.25">
      <c r="A64" s="47" t="s">
        <v>53</v>
      </c>
      <c r="B64" s="48">
        <v>104</v>
      </c>
      <c r="C64" s="48">
        <v>98</v>
      </c>
      <c r="D64" s="49">
        <f t="shared" si="7"/>
        <v>202</v>
      </c>
    </row>
    <row r="65" spans="1:4" x14ac:dyDescent="0.25">
      <c r="A65" s="47" t="s">
        <v>54</v>
      </c>
      <c r="B65" s="57">
        <v>38</v>
      </c>
      <c r="C65" s="57">
        <v>43</v>
      </c>
      <c r="D65" s="49">
        <f>SUM(B65:C65)</f>
        <v>81</v>
      </c>
    </row>
    <row r="66" spans="1:4" x14ac:dyDescent="0.25">
      <c r="A66" s="47" t="s">
        <v>55</v>
      </c>
      <c r="B66" s="48">
        <v>37</v>
      </c>
      <c r="C66" s="48">
        <v>40</v>
      </c>
      <c r="D66" s="49">
        <f>SUM(B66:C66)</f>
        <v>77</v>
      </c>
    </row>
    <row r="67" spans="1:4" x14ac:dyDescent="0.25">
      <c r="A67" s="47" t="s">
        <v>56</v>
      </c>
      <c r="B67" s="48">
        <v>235</v>
      </c>
      <c r="C67" s="39">
        <v>310</v>
      </c>
      <c r="D67" s="49">
        <f t="shared" si="7"/>
        <v>545</v>
      </c>
    </row>
    <row r="68" spans="1:4" x14ac:dyDescent="0.25">
      <c r="A68" s="47" t="s">
        <v>4</v>
      </c>
      <c r="B68" s="50">
        <f>SUM(B59:B67)</f>
        <v>624</v>
      </c>
      <c r="C68" s="50">
        <f>SUM(C59:C67)</f>
        <v>683</v>
      </c>
      <c r="D68" s="51">
        <f>SUM(B68:C68)</f>
        <v>1307</v>
      </c>
    </row>
    <row r="69" spans="1:4" x14ac:dyDescent="0.25">
      <c r="A69" s="47"/>
      <c r="B69" s="50"/>
      <c r="C69" s="50"/>
      <c r="D69" s="51"/>
    </row>
    <row r="70" spans="1:4" ht="14.45" customHeight="1" x14ac:dyDescent="0.25">
      <c r="A70" s="250" t="s">
        <v>61</v>
      </c>
      <c r="B70" s="251"/>
      <c r="C70" s="251"/>
      <c r="D70" s="252"/>
    </row>
    <row r="71" spans="1:4" x14ac:dyDescent="0.25">
      <c r="A71" s="176" t="s">
        <v>62</v>
      </c>
      <c r="B71" s="177">
        <v>1</v>
      </c>
      <c r="C71" s="177">
        <v>3</v>
      </c>
      <c r="D71" s="178">
        <f>SUM(B71:C71)</f>
        <v>4</v>
      </c>
    </row>
    <row r="72" spans="1:4" ht="15.75" thickBot="1" x14ac:dyDescent="0.3">
      <c r="A72" s="54" t="s">
        <v>536</v>
      </c>
      <c r="B72" s="55">
        <v>104</v>
      </c>
      <c r="C72" s="55">
        <v>97</v>
      </c>
      <c r="D72" s="56">
        <v>201</v>
      </c>
    </row>
  </sheetData>
  <mergeCells count="9">
    <mergeCell ref="A51:D51"/>
    <mergeCell ref="A58:D58"/>
    <mergeCell ref="A70:D70"/>
    <mergeCell ref="A1:D1"/>
    <mergeCell ref="A5:D5"/>
    <mergeCell ref="A13:D13"/>
    <mergeCell ref="A23:D23"/>
    <mergeCell ref="A34:D34"/>
    <mergeCell ref="A43:D4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86"/>
  <sheetViews>
    <sheetView workbookViewId="0">
      <selection activeCell="D15" sqref="D15:D18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1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5</v>
      </c>
      <c r="B3" s="6">
        <v>622</v>
      </c>
      <c r="C3" s="6">
        <v>682</v>
      </c>
      <c r="D3" s="7">
        <v>1304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-10</v>
      </c>
      <c r="C6" s="12">
        <v>-15</v>
      </c>
      <c r="D6" s="13">
        <f t="shared" ref="D6:D11" si="0">SUM(B6:C6)</f>
        <v>-25</v>
      </c>
    </row>
    <row r="7" spans="1:4" x14ac:dyDescent="0.25">
      <c r="A7" s="14" t="s">
        <v>8</v>
      </c>
      <c r="B7" s="15">
        <v>-148</v>
      </c>
      <c r="C7" s="15">
        <v>-139</v>
      </c>
      <c r="D7" s="16">
        <f t="shared" si="0"/>
        <v>-287</v>
      </c>
    </row>
    <row r="8" spans="1:4" x14ac:dyDescent="0.25">
      <c r="A8" s="14" t="s">
        <v>9</v>
      </c>
      <c r="B8" s="15">
        <v>-2</v>
      </c>
      <c r="C8" s="15">
        <v>-7</v>
      </c>
      <c r="D8" s="16">
        <f t="shared" si="0"/>
        <v>-9</v>
      </c>
    </row>
    <row r="9" spans="1:4" x14ac:dyDescent="0.25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4" x14ac:dyDescent="0.25">
      <c r="A10" s="14" t="s">
        <v>11</v>
      </c>
      <c r="B10" s="15">
        <v>-8</v>
      </c>
      <c r="C10" s="15">
        <v>-10</v>
      </c>
      <c r="D10" s="16">
        <f t="shared" si="0"/>
        <v>-18</v>
      </c>
    </row>
    <row r="11" spans="1:4" x14ac:dyDescent="0.25">
      <c r="A11" s="14" t="s">
        <v>12</v>
      </c>
      <c r="B11" s="15">
        <f>SUM(B6:B10)</f>
        <v>-168</v>
      </c>
      <c r="C11" s="15">
        <f>SUM(C6:C10)</f>
        <v>-171</v>
      </c>
      <c r="D11" s="16">
        <f t="shared" si="0"/>
        <v>-339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7</v>
      </c>
      <c r="C14" s="12">
        <v>10</v>
      </c>
      <c r="D14" s="13">
        <f t="shared" ref="D14:D19" si="1">SUM(B14:C14)</f>
        <v>17</v>
      </c>
    </row>
    <row r="15" spans="1:4" x14ac:dyDescent="0.25">
      <c r="A15" s="14" t="s">
        <v>540</v>
      </c>
      <c r="B15" s="15">
        <v>0</v>
      </c>
      <c r="C15" s="15">
        <v>0</v>
      </c>
      <c r="D15" s="16">
        <f t="shared" si="1"/>
        <v>0</v>
      </c>
    </row>
    <row r="16" spans="1:4" x14ac:dyDescent="0.25">
      <c r="A16" s="14" t="s">
        <v>15</v>
      </c>
      <c r="B16" s="15">
        <v>2</v>
      </c>
      <c r="C16" s="15">
        <v>4</v>
      </c>
      <c r="D16" s="16">
        <f t="shared" si="1"/>
        <v>6</v>
      </c>
    </row>
    <row r="17" spans="1:4" x14ac:dyDescent="0.25">
      <c r="A17" s="14" t="s">
        <v>16</v>
      </c>
      <c r="B17" s="15">
        <v>2</v>
      </c>
      <c r="C17" s="15">
        <v>3</v>
      </c>
      <c r="D17" s="16">
        <f t="shared" si="1"/>
        <v>5</v>
      </c>
    </row>
    <row r="18" spans="1:4" x14ac:dyDescent="0.25">
      <c r="A18" s="14" t="s">
        <v>541</v>
      </c>
      <c r="B18" s="15">
        <v>165</v>
      </c>
      <c r="C18" s="15">
        <v>160</v>
      </c>
      <c r="D18" s="16">
        <f t="shared" si="1"/>
        <v>325</v>
      </c>
    </row>
    <row r="19" spans="1:4" x14ac:dyDescent="0.25">
      <c r="A19" s="14" t="s">
        <v>17</v>
      </c>
      <c r="B19" s="15">
        <f>SUM(B14:B18)</f>
        <v>176</v>
      </c>
      <c r="C19" s="15">
        <f>SUM(C14:C18)</f>
        <v>177</v>
      </c>
      <c r="D19" s="16">
        <f t="shared" si="1"/>
        <v>353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18</v>
      </c>
      <c r="B21" s="21">
        <f>B3+B11+B19</f>
        <v>630</v>
      </c>
      <c r="C21" s="21">
        <f>C3+C11+C19</f>
        <v>688</v>
      </c>
      <c r="D21" s="22">
        <f>SUM(B21:C21)</f>
        <v>1318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3</v>
      </c>
      <c r="C24" s="26">
        <v>6</v>
      </c>
      <c r="D24" s="27">
        <f>SUM(B24:C24)</f>
        <v>9</v>
      </c>
    </row>
    <row r="25" spans="1:4" x14ac:dyDescent="0.25">
      <c r="A25" s="14" t="s">
        <v>21</v>
      </c>
      <c r="B25" s="28">
        <v>3</v>
      </c>
      <c r="C25" s="28">
        <v>2</v>
      </c>
      <c r="D25" s="29">
        <f>SUM(B25:C25)</f>
        <v>5</v>
      </c>
    </row>
    <row r="26" spans="1:4" x14ac:dyDescent="0.25">
      <c r="A26" s="14" t="s">
        <v>22</v>
      </c>
      <c r="B26" s="28">
        <v>52</v>
      </c>
      <c r="C26" s="28">
        <v>34</v>
      </c>
      <c r="D26" s="29">
        <f>SUM(B26:C26)</f>
        <v>86</v>
      </c>
    </row>
    <row r="27" spans="1:4" x14ac:dyDescent="0.25">
      <c r="A27" s="14" t="s">
        <v>23</v>
      </c>
      <c r="B27" s="28">
        <v>0</v>
      </c>
      <c r="C27" s="28">
        <v>0</v>
      </c>
      <c r="D27" s="29">
        <f>SUM(B27:C27)</f>
        <v>0</v>
      </c>
    </row>
    <row r="28" spans="1:4" x14ac:dyDescent="0.25">
      <c r="A28" s="14" t="s">
        <v>24</v>
      </c>
      <c r="B28" s="28">
        <f>SUM(B24:B27)</f>
        <v>58</v>
      </c>
      <c r="C28" s="28">
        <f>SUM(C24:C27)</f>
        <v>42</v>
      </c>
      <c r="D28" s="29">
        <f>SUM(B28:C28)</f>
        <v>100</v>
      </c>
    </row>
    <row r="29" spans="1:4" x14ac:dyDescent="0.25">
      <c r="A29" s="14"/>
      <c r="B29" s="28"/>
      <c r="C29" s="28"/>
      <c r="D29" s="29"/>
    </row>
    <row r="30" spans="1:4" x14ac:dyDescent="0.25">
      <c r="A30" s="14" t="s">
        <v>25</v>
      </c>
      <c r="B30" s="15">
        <v>578</v>
      </c>
      <c r="C30" s="15">
        <v>654</v>
      </c>
      <c r="D30" s="29">
        <f>SUM(B30:C30)</f>
        <v>1232</v>
      </c>
    </row>
    <row r="31" spans="1:4" x14ac:dyDescent="0.25">
      <c r="A31" s="14" t="s">
        <v>26</v>
      </c>
      <c r="B31" s="15">
        <v>572</v>
      </c>
      <c r="C31" s="15">
        <v>646</v>
      </c>
      <c r="D31" s="29">
        <f>SUM(B31:C31)</f>
        <v>1218</v>
      </c>
    </row>
    <row r="32" spans="1:4" x14ac:dyDescent="0.25">
      <c r="A32" s="14" t="s">
        <v>27</v>
      </c>
      <c r="B32" s="15">
        <v>551</v>
      </c>
      <c r="C32" s="15">
        <v>621</v>
      </c>
      <c r="D32" s="16">
        <f>SUM(B32:C32)</f>
        <v>1172</v>
      </c>
    </row>
    <row r="33" spans="1:4" x14ac:dyDescent="0.25">
      <c r="A33" s="17"/>
      <c r="B33" s="18"/>
      <c r="C33" s="18"/>
      <c r="D33" s="19"/>
    </row>
    <row r="34" spans="1:4" x14ac:dyDescent="0.25">
      <c r="A34" s="256" t="s">
        <v>28</v>
      </c>
      <c r="B34" s="257"/>
      <c r="C34" s="257"/>
      <c r="D34" s="258"/>
    </row>
    <row r="35" spans="1:4" x14ac:dyDescent="0.25">
      <c r="A35" s="11" t="s">
        <v>29</v>
      </c>
      <c r="B35" s="26">
        <v>629</v>
      </c>
      <c r="C35" s="26">
        <v>687</v>
      </c>
      <c r="D35" s="27">
        <f t="shared" ref="D35:D38" si="2">SUM(B35:C35)</f>
        <v>1316</v>
      </c>
    </row>
    <row r="36" spans="1:4" x14ac:dyDescent="0.25">
      <c r="A36" s="14" t="s">
        <v>30</v>
      </c>
      <c r="B36" s="28">
        <v>1</v>
      </c>
      <c r="C36" s="28">
        <v>1</v>
      </c>
      <c r="D36" s="29">
        <f t="shared" si="2"/>
        <v>2</v>
      </c>
    </row>
    <row r="37" spans="1:4" x14ac:dyDescent="0.25">
      <c r="A37" s="14" t="s">
        <v>31</v>
      </c>
      <c r="B37" s="15">
        <v>577</v>
      </c>
      <c r="C37" s="15">
        <v>653</v>
      </c>
      <c r="D37" s="29">
        <f t="shared" si="2"/>
        <v>1230</v>
      </c>
    </row>
    <row r="38" spans="1:4" x14ac:dyDescent="0.25">
      <c r="A38" s="14" t="s">
        <v>32</v>
      </c>
      <c r="B38" s="15">
        <v>571</v>
      </c>
      <c r="C38" s="15">
        <v>645</v>
      </c>
      <c r="D38" s="29">
        <f t="shared" si="2"/>
        <v>1216</v>
      </c>
    </row>
    <row r="39" spans="1:4" x14ac:dyDescent="0.25">
      <c r="A39" s="14" t="s">
        <v>33</v>
      </c>
      <c r="B39" s="30">
        <v>629.33000000000004</v>
      </c>
      <c r="C39" s="30">
        <v>687.33</v>
      </c>
      <c r="D39" s="31">
        <v>1316.67</v>
      </c>
    </row>
    <row r="40" spans="1:4" x14ac:dyDescent="0.25">
      <c r="A40" s="14" t="s">
        <v>34</v>
      </c>
      <c r="B40" s="30">
        <v>577.33000000000004</v>
      </c>
      <c r="C40" s="30">
        <v>653.33000000000004</v>
      </c>
      <c r="D40" s="31">
        <v>1230.67</v>
      </c>
    </row>
    <row r="41" spans="1:4" x14ac:dyDescent="0.25">
      <c r="A41" s="14" t="s">
        <v>35</v>
      </c>
      <c r="B41" s="30">
        <v>571.33000000000004</v>
      </c>
      <c r="C41" s="30">
        <v>645.33000000000004</v>
      </c>
      <c r="D41" s="31">
        <v>1216.67</v>
      </c>
    </row>
    <row r="42" spans="1:4" x14ac:dyDescent="0.25">
      <c r="A42" s="32"/>
      <c r="B42" s="33"/>
      <c r="C42" s="33"/>
      <c r="D42" s="34"/>
    </row>
    <row r="43" spans="1:4" x14ac:dyDescent="0.25">
      <c r="A43" s="256" t="s">
        <v>36</v>
      </c>
      <c r="B43" s="257"/>
      <c r="C43" s="257"/>
      <c r="D43" s="258"/>
    </row>
    <row r="44" spans="1:4" x14ac:dyDescent="0.25">
      <c r="A44" s="11" t="s">
        <v>37</v>
      </c>
      <c r="B44" s="26">
        <v>0</v>
      </c>
      <c r="C44" s="26">
        <v>1</v>
      </c>
      <c r="D44" s="27">
        <f>SUM(B44:C44)</f>
        <v>1</v>
      </c>
    </row>
    <row r="45" spans="1:4" x14ac:dyDescent="0.25">
      <c r="A45" s="14" t="s">
        <v>38</v>
      </c>
      <c r="B45" s="28">
        <v>0</v>
      </c>
      <c r="C45" s="28">
        <v>0</v>
      </c>
      <c r="D45" s="29">
        <f>SUM(B45:C45)</f>
        <v>0</v>
      </c>
    </row>
    <row r="46" spans="1:4" x14ac:dyDescent="0.25">
      <c r="A46" s="14" t="s">
        <v>39</v>
      </c>
      <c r="B46" s="28">
        <v>2</v>
      </c>
      <c r="C46" s="28">
        <v>0</v>
      </c>
      <c r="D46" s="29">
        <f>SUM(B46:C46)</f>
        <v>2</v>
      </c>
    </row>
    <row r="47" spans="1:4" x14ac:dyDescent="0.25">
      <c r="A47" s="14" t="s">
        <v>40</v>
      </c>
      <c r="B47" s="28">
        <v>3</v>
      </c>
      <c r="C47" s="28">
        <v>0</v>
      </c>
      <c r="D47" s="29">
        <f>SUM(B47:C47)</f>
        <v>3</v>
      </c>
    </row>
    <row r="48" spans="1:4" x14ac:dyDescent="0.25">
      <c r="A48" s="14" t="s">
        <v>41</v>
      </c>
      <c r="B48" s="28">
        <f>SUM(B44:B47)</f>
        <v>5</v>
      </c>
      <c r="C48" s="28">
        <f>SUM(C44:C47)</f>
        <v>1</v>
      </c>
      <c r="D48" s="29">
        <f>SUM(D44:D47)</f>
        <v>6</v>
      </c>
    </row>
    <row r="49" spans="1:4" x14ac:dyDescent="0.25">
      <c r="A49" s="14" t="s">
        <v>42</v>
      </c>
      <c r="B49" s="15">
        <v>5</v>
      </c>
      <c r="C49" s="15">
        <v>0.33</v>
      </c>
      <c r="D49" s="29">
        <v>5.33</v>
      </c>
    </row>
    <row r="50" spans="1:4" x14ac:dyDescent="0.25">
      <c r="A50" s="17"/>
      <c r="B50" s="18"/>
      <c r="C50" s="18"/>
      <c r="D50" s="19"/>
    </row>
    <row r="51" spans="1:4" x14ac:dyDescent="0.25">
      <c r="A51" s="247" t="s">
        <v>43</v>
      </c>
      <c r="B51" s="248"/>
      <c r="C51" s="248"/>
      <c r="D51" s="249"/>
    </row>
    <row r="52" spans="1:4" x14ac:dyDescent="0.25">
      <c r="A52" s="35" t="s">
        <v>566</v>
      </c>
      <c r="B52" s="36">
        <v>166</v>
      </c>
      <c r="C52" s="36">
        <v>161</v>
      </c>
      <c r="D52" s="37">
        <f>SUM(B52:C52)</f>
        <v>327</v>
      </c>
    </row>
    <row r="53" spans="1:4" x14ac:dyDescent="0.25">
      <c r="A53" s="38" t="s">
        <v>44</v>
      </c>
      <c r="B53" s="39">
        <v>160</v>
      </c>
      <c r="C53" s="39">
        <v>193</v>
      </c>
      <c r="D53" s="40">
        <f>SUM(B53:C53)</f>
        <v>353</v>
      </c>
    </row>
    <row r="54" spans="1:4" x14ac:dyDescent="0.25">
      <c r="A54" s="38" t="s">
        <v>45</v>
      </c>
      <c r="B54" s="39">
        <v>147</v>
      </c>
      <c r="C54" s="39">
        <v>163</v>
      </c>
      <c r="D54" s="40">
        <f>SUM(B54:C54)</f>
        <v>310</v>
      </c>
    </row>
    <row r="55" spans="1:4" x14ac:dyDescent="0.25">
      <c r="A55" s="38" t="s">
        <v>46</v>
      </c>
      <c r="B55" s="39">
        <v>157</v>
      </c>
      <c r="C55" s="39">
        <v>171</v>
      </c>
      <c r="D55" s="40">
        <f>SUM(B55:C55)</f>
        <v>328</v>
      </c>
    </row>
    <row r="56" spans="1:4" x14ac:dyDescent="0.25">
      <c r="A56" s="38" t="s">
        <v>4</v>
      </c>
      <c r="B56" s="39">
        <f>SUM(B52:B55)</f>
        <v>630</v>
      </c>
      <c r="C56" s="39">
        <f>SUM(C52:C55)</f>
        <v>688</v>
      </c>
      <c r="D56" s="40">
        <f>SUM(B56:C56)</f>
        <v>1318</v>
      </c>
    </row>
    <row r="57" spans="1:4" x14ac:dyDescent="0.25">
      <c r="A57" s="41"/>
      <c r="B57" s="42"/>
      <c r="C57" s="42"/>
      <c r="D57" s="43"/>
    </row>
    <row r="58" spans="1:4" x14ac:dyDescent="0.25">
      <c r="A58" s="247" t="s">
        <v>47</v>
      </c>
      <c r="B58" s="248"/>
      <c r="C58" s="248"/>
      <c r="D58" s="249"/>
    </row>
    <row r="59" spans="1:4" x14ac:dyDescent="0.25">
      <c r="A59" s="44" t="s">
        <v>48</v>
      </c>
      <c r="B59" s="45">
        <v>0</v>
      </c>
      <c r="C59" s="45">
        <v>0</v>
      </c>
      <c r="D59" s="46">
        <f t="shared" ref="D59:D68" si="3">SUM(B59:C59)</f>
        <v>0</v>
      </c>
    </row>
    <row r="60" spans="1:4" x14ac:dyDescent="0.25">
      <c r="A60" s="47" t="s">
        <v>49</v>
      </c>
      <c r="B60" s="48">
        <v>80</v>
      </c>
      <c r="C60" s="48">
        <v>66</v>
      </c>
      <c r="D60" s="49">
        <f t="shared" si="3"/>
        <v>146</v>
      </c>
    </row>
    <row r="61" spans="1:4" x14ac:dyDescent="0.25">
      <c r="A61" s="47" t="s">
        <v>50</v>
      </c>
      <c r="B61" s="48">
        <v>25</v>
      </c>
      <c r="C61" s="48">
        <v>30</v>
      </c>
      <c r="D61" s="49">
        <f t="shared" si="3"/>
        <v>55</v>
      </c>
    </row>
    <row r="62" spans="1:4" x14ac:dyDescent="0.25">
      <c r="A62" s="47" t="s">
        <v>51</v>
      </c>
      <c r="B62" s="48">
        <v>106</v>
      </c>
      <c r="C62" s="48">
        <v>95</v>
      </c>
      <c r="D62" s="49">
        <f t="shared" si="3"/>
        <v>201</v>
      </c>
    </row>
    <row r="63" spans="1:4" x14ac:dyDescent="0.25">
      <c r="A63" s="47" t="s">
        <v>52</v>
      </c>
      <c r="B63" s="48">
        <v>0</v>
      </c>
      <c r="C63" s="48">
        <v>1</v>
      </c>
      <c r="D63" s="49">
        <f t="shared" si="3"/>
        <v>1</v>
      </c>
    </row>
    <row r="64" spans="1:4" x14ac:dyDescent="0.25">
      <c r="A64" s="47" t="s">
        <v>53</v>
      </c>
      <c r="B64" s="48">
        <v>110</v>
      </c>
      <c r="C64" s="48">
        <v>102</v>
      </c>
      <c r="D64" s="40">
        <f t="shared" si="3"/>
        <v>212</v>
      </c>
    </row>
    <row r="65" spans="1:4" x14ac:dyDescent="0.25">
      <c r="A65" s="47" t="s">
        <v>54</v>
      </c>
      <c r="B65" s="48">
        <v>38</v>
      </c>
      <c r="C65" s="48">
        <v>41</v>
      </c>
      <c r="D65" s="40">
        <f t="shared" si="3"/>
        <v>79</v>
      </c>
    </row>
    <row r="66" spans="1:4" x14ac:dyDescent="0.25">
      <c r="A66" s="47" t="s">
        <v>55</v>
      </c>
      <c r="B66" s="48">
        <v>37</v>
      </c>
      <c r="C66" s="48">
        <v>39</v>
      </c>
      <c r="D66" s="49">
        <f t="shared" si="3"/>
        <v>76</v>
      </c>
    </row>
    <row r="67" spans="1:4" x14ac:dyDescent="0.25">
      <c r="A67" s="47" t="s">
        <v>56</v>
      </c>
      <c r="B67" s="48">
        <v>234</v>
      </c>
      <c r="C67" s="48">
        <v>314</v>
      </c>
      <c r="D67" s="49">
        <f t="shared" si="3"/>
        <v>548</v>
      </c>
    </row>
    <row r="68" spans="1:4" x14ac:dyDescent="0.25">
      <c r="A68" s="47" t="s">
        <v>4</v>
      </c>
      <c r="B68" s="50">
        <f>SUM(B59:B67)</f>
        <v>630</v>
      </c>
      <c r="C68" s="50">
        <f>SUM(C59:C67)</f>
        <v>688</v>
      </c>
      <c r="D68" s="51">
        <f t="shared" si="3"/>
        <v>1318</v>
      </c>
    </row>
    <row r="69" spans="1:4" x14ac:dyDescent="0.25">
      <c r="A69" s="47"/>
      <c r="B69" s="50"/>
      <c r="C69" s="50"/>
      <c r="D69" s="51"/>
    </row>
    <row r="70" spans="1:4" x14ac:dyDescent="0.25">
      <c r="A70" s="250" t="s">
        <v>57</v>
      </c>
      <c r="B70" s="251"/>
      <c r="C70" s="251"/>
      <c r="D70" s="252"/>
    </row>
    <row r="71" spans="1:4" x14ac:dyDescent="0.25">
      <c r="A71" s="52" t="s">
        <v>58</v>
      </c>
      <c r="B71" s="45">
        <v>15</v>
      </c>
      <c r="C71" s="45">
        <v>12</v>
      </c>
      <c r="D71" s="46">
        <f t="shared" ref="D71:D82" si="4">SUM(B71:C71)</f>
        <v>27</v>
      </c>
    </row>
    <row r="72" spans="1:4" x14ac:dyDescent="0.25">
      <c r="A72" s="53">
        <v>18</v>
      </c>
      <c r="B72" s="48">
        <v>149</v>
      </c>
      <c r="C72" s="48">
        <v>124</v>
      </c>
      <c r="D72" s="49">
        <f t="shared" si="4"/>
        <v>273</v>
      </c>
    </row>
    <row r="73" spans="1:4" x14ac:dyDescent="0.25">
      <c r="A73" s="53">
        <v>19</v>
      </c>
      <c r="B73" s="48">
        <v>148</v>
      </c>
      <c r="C73" s="48">
        <v>177</v>
      </c>
      <c r="D73" s="49">
        <f t="shared" si="4"/>
        <v>325</v>
      </c>
    </row>
    <row r="74" spans="1:4" x14ac:dyDescent="0.25">
      <c r="A74" s="53">
        <v>20</v>
      </c>
      <c r="B74" s="48">
        <v>164</v>
      </c>
      <c r="C74" s="48">
        <v>165</v>
      </c>
      <c r="D74" s="49">
        <f t="shared" si="4"/>
        <v>329</v>
      </c>
    </row>
    <row r="75" spans="1:4" x14ac:dyDescent="0.25">
      <c r="A75" s="53">
        <v>21</v>
      </c>
      <c r="B75" s="48">
        <v>130</v>
      </c>
      <c r="C75" s="48">
        <v>145</v>
      </c>
      <c r="D75" s="49">
        <f t="shared" si="4"/>
        <v>275</v>
      </c>
    </row>
    <row r="76" spans="1:4" x14ac:dyDescent="0.25">
      <c r="A76" s="53">
        <v>22</v>
      </c>
      <c r="B76" s="48">
        <v>20</v>
      </c>
      <c r="C76" s="48">
        <v>50</v>
      </c>
      <c r="D76" s="49">
        <f t="shared" si="4"/>
        <v>70</v>
      </c>
    </row>
    <row r="77" spans="1:4" x14ac:dyDescent="0.25">
      <c r="A77" s="53">
        <v>23</v>
      </c>
      <c r="B77" s="48">
        <v>3</v>
      </c>
      <c r="C77" s="48">
        <v>6</v>
      </c>
      <c r="D77" s="49">
        <f t="shared" si="4"/>
        <v>9</v>
      </c>
    </row>
    <row r="78" spans="1:4" x14ac:dyDescent="0.25">
      <c r="A78" s="53">
        <v>24</v>
      </c>
      <c r="B78" s="48">
        <v>0</v>
      </c>
      <c r="C78" s="48">
        <v>5</v>
      </c>
      <c r="D78" s="49">
        <f t="shared" si="4"/>
        <v>5</v>
      </c>
    </row>
    <row r="79" spans="1:4" x14ac:dyDescent="0.25">
      <c r="A79" s="53">
        <v>25</v>
      </c>
      <c r="B79" s="48">
        <v>0</v>
      </c>
      <c r="C79" s="48">
        <v>2</v>
      </c>
      <c r="D79" s="49">
        <f t="shared" si="4"/>
        <v>2</v>
      </c>
    </row>
    <row r="80" spans="1:4" x14ac:dyDescent="0.25">
      <c r="A80" s="53" t="s">
        <v>59</v>
      </c>
      <c r="B80" s="48">
        <v>0</v>
      </c>
      <c r="C80" s="48">
        <v>2</v>
      </c>
      <c r="D80" s="49">
        <f t="shared" si="4"/>
        <v>2</v>
      </c>
    </row>
    <row r="81" spans="1:4" x14ac:dyDescent="0.25">
      <c r="A81" s="53" t="s">
        <v>60</v>
      </c>
      <c r="B81" s="48">
        <v>1</v>
      </c>
      <c r="C81" s="48">
        <v>0</v>
      </c>
      <c r="D81" s="49">
        <f t="shared" si="4"/>
        <v>1</v>
      </c>
    </row>
    <row r="82" spans="1:4" x14ac:dyDescent="0.25">
      <c r="A82" s="14" t="s">
        <v>4</v>
      </c>
      <c r="B82" s="28">
        <f>SUM(B71:B81)</f>
        <v>630</v>
      </c>
      <c r="C82" s="28">
        <f>SUM(C71:C81)</f>
        <v>688</v>
      </c>
      <c r="D82" s="29">
        <f t="shared" si="4"/>
        <v>1318</v>
      </c>
    </row>
    <row r="83" spans="1:4" x14ac:dyDescent="0.25">
      <c r="A83" s="14"/>
      <c r="B83" s="28"/>
      <c r="C83" s="28"/>
      <c r="D83" s="29"/>
    </row>
    <row r="84" spans="1:4" x14ac:dyDescent="0.25">
      <c r="A84" s="250" t="s">
        <v>61</v>
      </c>
      <c r="B84" s="251"/>
      <c r="C84" s="251"/>
      <c r="D84" s="252"/>
    </row>
    <row r="85" spans="1:4" ht="15.75" thickBot="1" x14ac:dyDescent="0.3">
      <c r="A85" s="54" t="s">
        <v>62</v>
      </c>
      <c r="B85" s="55">
        <v>1</v>
      </c>
      <c r="C85" s="55">
        <v>3</v>
      </c>
      <c r="D85" s="56">
        <f>SUM(B85:C85)</f>
        <v>4</v>
      </c>
    </row>
    <row r="86" spans="1:4" x14ac:dyDescent="0.25">
      <c r="A86" s="28"/>
      <c r="B86" s="28"/>
      <c r="C86" s="28"/>
      <c r="D86" s="28"/>
    </row>
  </sheetData>
  <mergeCells count="10">
    <mergeCell ref="A51:D51"/>
    <mergeCell ref="A58:D58"/>
    <mergeCell ref="A70:D70"/>
    <mergeCell ref="A84:D84"/>
    <mergeCell ref="A1:D1"/>
    <mergeCell ref="A5:D5"/>
    <mergeCell ref="A13:D13"/>
    <mergeCell ref="A23:D23"/>
    <mergeCell ref="A34:D34"/>
    <mergeCell ref="A43:D4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72"/>
  <sheetViews>
    <sheetView workbookViewId="0">
      <selection sqref="A1:D1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63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64</v>
      </c>
      <c r="B3" s="6">
        <v>637</v>
      </c>
      <c r="C3" s="6">
        <v>697</v>
      </c>
      <c r="D3" s="7">
        <f>SUM(B3:C3)</f>
        <v>1334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-6</v>
      </c>
      <c r="C6" s="12">
        <v>-10</v>
      </c>
      <c r="D6" s="13">
        <f t="shared" ref="D6:D11" si="0">SUM(B6:C6)</f>
        <v>-16</v>
      </c>
    </row>
    <row r="7" spans="1:4" x14ac:dyDescent="0.25">
      <c r="A7" s="14" t="s">
        <v>65</v>
      </c>
      <c r="B7" s="15">
        <v>-6</v>
      </c>
      <c r="C7" s="15">
        <v>-5</v>
      </c>
      <c r="D7" s="16">
        <f t="shared" si="0"/>
        <v>-11</v>
      </c>
    </row>
    <row r="8" spans="1:4" x14ac:dyDescent="0.25">
      <c r="A8" s="14" t="s">
        <v>9</v>
      </c>
      <c r="B8" s="15">
        <v>-3</v>
      </c>
      <c r="C8" s="15">
        <v>-3</v>
      </c>
      <c r="D8" s="16">
        <f t="shared" si="0"/>
        <v>-6</v>
      </c>
    </row>
    <row r="9" spans="1:4" x14ac:dyDescent="0.25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4" x14ac:dyDescent="0.25">
      <c r="A10" s="14" t="s">
        <v>11</v>
      </c>
      <c r="B10" s="15">
        <v>0</v>
      </c>
      <c r="C10" s="15">
        <v>-1</v>
      </c>
      <c r="D10" s="16">
        <f t="shared" si="0"/>
        <v>-1</v>
      </c>
    </row>
    <row r="11" spans="1:4" x14ac:dyDescent="0.25">
      <c r="A11" s="14" t="s">
        <v>12</v>
      </c>
      <c r="B11" s="15">
        <f>SUM(B6:B10)</f>
        <v>-15</v>
      </c>
      <c r="C11" s="15">
        <f>SUM(C6:C10)</f>
        <v>-19</v>
      </c>
      <c r="D11" s="16">
        <f t="shared" si="0"/>
        <v>-34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0</v>
      </c>
      <c r="C14" s="12">
        <v>4</v>
      </c>
      <c r="D14" s="13">
        <f t="shared" ref="D14:D19" si="1">SUM(B14:C14)</f>
        <v>4</v>
      </c>
    </row>
    <row r="15" spans="1:4" x14ac:dyDescent="0.25">
      <c r="A15" s="14" t="s">
        <v>565</v>
      </c>
      <c r="B15" s="15">
        <v>0</v>
      </c>
      <c r="C15" s="15">
        <v>0</v>
      </c>
      <c r="D15" s="16">
        <f t="shared" si="1"/>
        <v>0</v>
      </c>
    </row>
    <row r="16" spans="1:4" x14ac:dyDescent="0.25">
      <c r="A16" s="14" t="s">
        <v>66</v>
      </c>
      <c r="B16" s="15">
        <v>0</v>
      </c>
      <c r="C16" s="15">
        <v>0</v>
      </c>
      <c r="D16" s="16">
        <f t="shared" si="1"/>
        <v>0</v>
      </c>
    </row>
    <row r="17" spans="1:4" x14ac:dyDescent="0.25">
      <c r="A17" s="14" t="s">
        <v>67</v>
      </c>
      <c r="B17" s="15">
        <v>0</v>
      </c>
      <c r="C17" s="15">
        <v>0</v>
      </c>
      <c r="D17" s="16">
        <f t="shared" si="1"/>
        <v>0</v>
      </c>
    </row>
    <row r="18" spans="1:4" x14ac:dyDescent="0.25">
      <c r="A18" s="14" t="s">
        <v>541</v>
      </c>
      <c r="B18" s="15">
        <v>0</v>
      </c>
      <c r="C18" s="15">
        <v>0</v>
      </c>
      <c r="D18" s="16">
        <f t="shared" si="1"/>
        <v>0</v>
      </c>
    </row>
    <row r="19" spans="1:4" x14ac:dyDescent="0.25">
      <c r="A19" s="14" t="s">
        <v>17</v>
      </c>
      <c r="B19" s="15">
        <f>SUM(B14:B18)</f>
        <v>0</v>
      </c>
      <c r="C19" s="15">
        <f>SUM(C14:C18)</f>
        <v>4</v>
      </c>
      <c r="D19" s="16">
        <f t="shared" si="1"/>
        <v>4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68</v>
      </c>
      <c r="B21" s="21">
        <f>B3+B11+B19</f>
        <v>622</v>
      </c>
      <c r="C21" s="21">
        <f>C3+C11+C19</f>
        <v>682</v>
      </c>
      <c r="D21" s="22">
        <f>SUM(B21:C21)</f>
        <v>1304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0</v>
      </c>
      <c r="C24" s="26">
        <v>0</v>
      </c>
      <c r="D24" s="27">
        <f>SUM(B24:C24)</f>
        <v>0</v>
      </c>
    </row>
    <row r="25" spans="1:4" x14ac:dyDescent="0.25">
      <c r="A25" s="14" t="s">
        <v>21</v>
      </c>
      <c r="B25" s="28">
        <v>3</v>
      </c>
      <c r="C25" s="28">
        <v>3</v>
      </c>
      <c r="D25" s="29">
        <f>SUM(B25:C25)</f>
        <v>6</v>
      </c>
    </row>
    <row r="26" spans="1:4" x14ac:dyDescent="0.25">
      <c r="A26" s="14" t="s">
        <v>22</v>
      </c>
      <c r="B26" s="28">
        <v>29</v>
      </c>
      <c r="C26" s="28">
        <v>16</v>
      </c>
      <c r="D26" s="29">
        <f>SUM(B26:C26)</f>
        <v>45</v>
      </c>
    </row>
    <row r="27" spans="1:4" x14ac:dyDescent="0.25">
      <c r="A27" s="14" t="s">
        <v>69</v>
      </c>
      <c r="B27" s="28">
        <v>0</v>
      </c>
      <c r="C27" s="28">
        <v>0</v>
      </c>
      <c r="D27" s="29">
        <f>SUM(B27:C27)</f>
        <v>0</v>
      </c>
    </row>
    <row r="28" spans="1:4" x14ac:dyDescent="0.25">
      <c r="A28" s="14" t="s">
        <v>70</v>
      </c>
      <c r="B28" s="15">
        <f>SUM(B24:B27)</f>
        <v>32</v>
      </c>
      <c r="C28" s="15">
        <f>SUM(C24:C27)</f>
        <v>19</v>
      </c>
      <c r="D28" s="29">
        <f>SUM(B28:C28)</f>
        <v>51</v>
      </c>
    </row>
    <row r="29" spans="1:4" x14ac:dyDescent="0.25">
      <c r="A29" s="14"/>
      <c r="B29" s="28"/>
      <c r="C29" s="28"/>
      <c r="D29" s="29"/>
    </row>
    <row r="30" spans="1:4" x14ac:dyDescent="0.25">
      <c r="A30" s="14" t="s">
        <v>25</v>
      </c>
      <c r="B30" s="15">
        <v>593</v>
      </c>
      <c r="C30" s="15">
        <v>666</v>
      </c>
      <c r="D30" s="29">
        <f>SUM(B30:C30)</f>
        <v>1259</v>
      </c>
    </row>
    <row r="31" spans="1:4" x14ac:dyDescent="0.25">
      <c r="A31" s="14" t="s">
        <v>26</v>
      </c>
      <c r="B31" s="15">
        <v>590</v>
      </c>
      <c r="C31" s="15">
        <v>663</v>
      </c>
      <c r="D31" s="29">
        <f>SUM(B31:C31)</f>
        <v>1253</v>
      </c>
    </row>
    <row r="32" spans="1:4" x14ac:dyDescent="0.25">
      <c r="A32" s="174" t="s">
        <v>27</v>
      </c>
      <c r="B32" s="15">
        <v>569</v>
      </c>
      <c r="C32" s="15">
        <v>648</v>
      </c>
      <c r="D32" s="16">
        <f>SUM(B32:C32)</f>
        <v>1217</v>
      </c>
    </row>
    <row r="33" spans="1:4" x14ac:dyDescent="0.25">
      <c r="A33" s="17"/>
      <c r="B33" s="18"/>
      <c r="C33" s="18"/>
      <c r="D33" s="19"/>
    </row>
    <row r="34" spans="1:4" x14ac:dyDescent="0.25">
      <c r="A34" s="256" t="s">
        <v>28</v>
      </c>
      <c r="B34" s="257"/>
      <c r="C34" s="257"/>
      <c r="D34" s="258"/>
    </row>
    <row r="35" spans="1:4" x14ac:dyDescent="0.25">
      <c r="A35" s="11" t="s">
        <v>29</v>
      </c>
      <c r="B35" s="26">
        <v>617</v>
      </c>
      <c r="C35" s="26">
        <v>681</v>
      </c>
      <c r="D35" s="27">
        <f t="shared" ref="D35:D38" si="2">SUM(B35:C35)</f>
        <v>1298</v>
      </c>
    </row>
    <row r="36" spans="1:4" x14ac:dyDescent="0.25">
      <c r="A36" s="14" t="s">
        <v>30</v>
      </c>
      <c r="B36" s="15">
        <v>5</v>
      </c>
      <c r="C36" s="15">
        <v>1</v>
      </c>
      <c r="D36" s="29">
        <f t="shared" si="2"/>
        <v>6</v>
      </c>
    </row>
    <row r="37" spans="1:4" x14ac:dyDescent="0.25">
      <c r="A37" s="14" t="s">
        <v>31</v>
      </c>
      <c r="B37" s="15">
        <v>588</v>
      </c>
      <c r="C37" s="15">
        <v>665</v>
      </c>
      <c r="D37" s="29">
        <f t="shared" si="2"/>
        <v>1253</v>
      </c>
    </row>
    <row r="38" spans="1:4" x14ac:dyDescent="0.25">
      <c r="A38" s="14" t="s">
        <v>32</v>
      </c>
      <c r="B38" s="15">
        <v>585</v>
      </c>
      <c r="C38" s="15">
        <v>662</v>
      </c>
      <c r="D38" s="29">
        <f t="shared" si="2"/>
        <v>1247</v>
      </c>
    </row>
    <row r="39" spans="1:4" x14ac:dyDescent="0.25">
      <c r="A39" s="14" t="s">
        <v>33</v>
      </c>
      <c r="B39" s="30">
        <f>B35+(B36/3)</f>
        <v>618.66666666666663</v>
      </c>
      <c r="C39" s="30">
        <f t="shared" ref="C39:D39" si="3">C35+(C36/3)</f>
        <v>681.33333333333337</v>
      </c>
      <c r="D39" s="31">
        <f t="shared" si="3"/>
        <v>1300</v>
      </c>
    </row>
    <row r="40" spans="1:4" x14ac:dyDescent="0.25">
      <c r="A40" s="14" t="s">
        <v>34</v>
      </c>
      <c r="B40" s="30">
        <f>B37+(B36/3)</f>
        <v>589.66666666666663</v>
      </c>
      <c r="C40" s="30">
        <f t="shared" ref="C40:D40" si="4">C37+(C36/3)</f>
        <v>665.33333333333337</v>
      </c>
      <c r="D40" s="31">
        <f t="shared" si="4"/>
        <v>1255</v>
      </c>
    </row>
    <row r="41" spans="1:4" x14ac:dyDescent="0.25">
      <c r="A41" s="14" t="s">
        <v>35</v>
      </c>
      <c r="B41" s="30">
        <f>B38+(B36/3)</f>
        <v>586.66666666666663</v>
      </c>
      <c r="C41" s="30">
        <f t="shared" ref="C41:D41" si="5">C38+(C36/3)</f>
        <v>662.33333333333337</v>
      </c>
      <c r="D41" s="31">
        <f t="shared" si="5"/>
        <v>1249</v>
      </c>
    </row>
    <row r="42" spans="1:4" x14ac:dyDescent="0.25">
      <c r="A42" s="32"/>
      <c r="B42" s="33"/>
      <c r="C42" s="33"/>
      <c r="D42" s="34"/>
    </row>
    <row r="43" spans="1:4" x14ac:dyDescent="0.25">
      <c r="A43" s="256" t="s">
        <v>71</v>
      </c>
      <c r="B43" s="257"/>
      <c r="C43" s="257"/>
      <c r="D43" s="258"/>
    </row>
    <row r="44" spans="1:4" x14ac:dyDescent="0.25">
      <c r="A44" s="11" t="s">
        <v>37</v>
      </c>
      <c r="B44" s="26">
        <v>0</v>
      </c>
      <c r="C44" s="26">
        <v>1</v>
      </c>
      <c r="D44" s="27">
        <f>SUM(B44:C44)</f>
        <v>1</v>
      </c>
    </row>
    <row r="45" spans="1:4" x14ac:dyDescent="0.25">
      <c r="A45" s="14" t="s">
        <v>38</v>
      </c>
      <c r="B45" s="28">
        <v>0</v>
      </c>
      <c r="C45" s="28">
        <v>0</v>
      </c>
      <c r="D45" s="29">
        <f>SUM(B45:C45)</f>
        <v>0</v>
      </c>
    </row>
    <row r="46" spans="1:4" x14ac:dyDescent="0.25">
      <c r="A46" s="14" t="s">
        <v>39</v>
      </c>
      <c r="B46" s="28">
        <v>0</v>
      </c>
      <c r="C46" s="28">
        <v>0</v>
      </c>
      <c r="D46" s="29">
        <f>SUM(B46:C46)</f>
        <v>0</v>
      </c>
    </row>
    <row r="47" spans="1:4" x14ac:dyDescent="0.25">
      <c r="A47" s="14" t="s">
        <v>40</v>
      </c>
      <c r="B47" s="28">
        <v>2</v>
      </c>
      <c r="C47" s="28">
        <v>0</v>
      </c>
      <c r="D47" s="29">
        <f>SUM(B47:C47)</f>
        <v>2</v>
      </c>
    </row>
    <row r="48" spans="1:4" x14ac:dyDescent="0.25">
      <c r="A48" s="14" t="s">
        <v>41</v>
      </c>
      <c r="B48" s="28">
        <f>SUM(B44:B47)</f>
        <v>2</v>
      </c>
      <c r="C48" s="28">
        <f>SUM(C44:C47)</f>
        <v>1</v>
      </c>
      <c r="D48" s="29">
        <f>SUM(B48:C48)</f>
        <v>3</v>
      </c>
    </row>
    <row r="49" spans="1:4" x14ac:dyDescent="0.25">
      <c r="A49" s="14" t="s">
        <v>42</v>
      </c>
      <c r="B49" s="15">
        <v>2</v>
      </c>
      <c r="C49" s="15">
        <v>0.33</v>
      </c>
      <c r="D49" s="29">
        <v>2.33</v>
      </c>
    </row>
    <row r="50" spans="1:4" x14ac:dyDescent="0.25">
      <c r="A50" s="17"/>
      <c r="B50" s="18"/>
      <c r="C50" s="18"/>
      <c r="D50" s="19"/>
    </row>
    <row r="51" spans="1:4" x14ac:dyDescent="0.25">
      <c r="A51" s="247" t="s">
        <v>72</v>
      </c>
      <c r="B51" s="248"/>
      <c r="C51" s="248"/>
      <c r="D51" s="249"/>
    </row>
    <row r="52" spans="1:4" x14ac:dyDescent="0.25">
      <c r="A52" s="35" t="s">
        <v>73</v>
      </c>
      <c r="B52" s="36">
        <v>155</v>
      </c>
      <c r="C52" s="36">
        <v>193</v>
      </c>
      <c r="D52" s="37">
        <f>SUM(B52:C52)</f>
        <v>348</v>
      </c>
    </row>
    <row r="53" spans="1:4" x14ac:dyDescent="0.25">
      <c r="A53" s="38" t="s">
        <v>74</v>
      </c>
      <c r="B53" s="39">
        <v>152</v>
      </c>
      <c r="C53" s="39">
        <v>165</v>
      </c>
      <c r="D53" s="40">
        <f>SUM(B53:C53)</f>
        <v>317</v>
      </c>
    </row>
    <row r="54" spans="1:4" x14ac:dyDescent="0.25">
      <c r="A54" s="38" t="s">
        <v>75</v>
      </c>
      <c r="B54" s="39">
        <v>166</v>
      </c>
      <c r="C54" s="39">
        <v>181</v>
      </c>
      <c r="D54" s="40">
        <f>SUM(B54:C54)</f>
        <v>347</v>
      </c>
    </row>
    <row r="55" spans="1:4" x14ac:dyDescent="0.25">
      <c r="A55" s="38" t="s">
        <v>76</v>
      </c>
      <c r="B55" s="39">
        <v>149</v>
      </c>
      <c r="C55" s="39">
        <v>143</v>
      </c>
      <c r="D55" s="40">
        <f>SUM(B55:C55)</f>
        <v>292</v>
      </c>
    </row>
    <row r="56" spans="1:4" x14ac:dyDescent="0.25">
      <c r="A56" s="38" t="s">
        <v>4</v>
      </c>
      <c r="B56" s="39">
        <f>SUM(B52:B55)</f>
        <v>622</v>
      </c>
      <c r="C56" s="39">
        <f>SUM(C52:C55)</f>
        <v>682</v>
      </c>
      <c r="D56" s="40">
        <f>SUM(B56:C56)</f>
        <v>1304</v>
      </c>
    </row>
    <row r="57" spans="1:4" x14ac:dyDescent="0.25">
      <c r="A57" s="41"/>
      <c r="B57" s="42"/>
      <c r="C57" s="42"/>
      <c r="D57" s="43"/>
    </row>
    <row r="58" spans="1:4" x14ac:dyDescent="0.25">
      <c r="A58" s="247" t="s">
        <v>47</v>
      </c>
      <c r="B58" s="248"/>
      <c r="C58" s="248"/>
      <c r="D58" s="249"/>
    </row>
    <row r="59" spans="1:4" x14ac:dyDescent="0.25">
      <c r="A59" s="44" t="s">
        <v>48</v>
      </c>
      <c r="B59" s="45">
        <v>1</v>
      </c>
      <c r="C59" s="45">
        <v>0</v>
      </c>
      <c r="D59" s="46">
        <f t="shared" ref="D59:D68" si="6">SUM(B59:C59)</f>
        <v>1</v>
      </c>
    </row>
    <row r="60" spans="1:4" x14ac:dyDescent="0.25">
      <c r="A60" s="47" t="s">
        <v>49</v>
      </c>
      <c r="B60" s="48">
        <v>79</v>
      </c>
      <c r="C60" s="48">
        <v>69</v>
      </c>
      <c r="D60" s="49">
        <f t="shared" si="6"/>
        <v>148</v>
      </c>
    </row>
    <row r="61" spans="1:4" x14ac:dyDescent="0.25">
      <c r="A61" s="47" t="s">
        <v>50</v>
      </c>
      <c r="B61" s="48">
        <v>21</v>
      </c>
      <c r="C61" s="48">
        <v>31</v>
      </c>
      <c r="D61" s="49">
        <f t="shared" si="6"/>
        <v>52</v>
      </c>
    </row>
    <row r="62" spans="1:4" x14ac:dyDescent="0.25">
      <c r="A62" s="47" t="s">
        <v>51</v>
      </c>
      <c r="B62" s="48">
        <v>104</v>
      </c>
      <c r="C62" s="48">
        <v>89</v>
      </c>
      <c r="D62" s="49">
        <f t="shared" si="6"/>
        <v>193</v>
      </c>
    </row>
    <row r="63" spans="1:4" x14ac:dyDescent="0.25">
      <c r="A63" s="47" t="s">
        <v>52</v>
      </c>
      <c r="B63" s="48">
        <v>2</v>
      </c>
      <c r="C63" s="48">
        <v>0</v>
      </c>
      <c r="D63" s="49">
        <f t="shared" si="6"/>
        <v>2</v>
      </c>
    </row>
    <row r="64" spans="1:4" x14ac:dyDescent="0.25">
      <c r="A64" s="47" t="s">
        <v>53</v>
      </c>
      <c r="B64" s="48">
        <v>111</v>
      </c>
      <c r="C64" s="48">
        <v>108</v>
      </c>
      <c r="D64" s="49">
        <f t="shared" si="6"/>
        <v>219</v>
      </c>
    </row>
    <row r="65" spans="1:4" x14ac:dyDescent="0.25">
      <c r="A65" s="47" t="s">
        <v>54</v>
      </c>
      <c r="B65" s="48">
        <v>35</v>
      </c>
      <c r="C65" s="48">
        <v>44</v>
      </c>
      <c r="D65" s="49">
        <f t="shared" si="6"/>
        <v>79</v>
      </c>
    </row>
    <row r="66" spans="1:4" x14ac:dyDescent="0.25">
      <c r="A66" s="47" t="s">
        <v>55</v>
      </c>
      <c r="B66" s="48">
        <v>41</v>
      </c>
      <c r="C66" s="48">
        <v>33</v>
      </c>
      <c r="D66" s="49">
        <f t="shared" si="6"/>
        <v>74</v>
      </c>
    </row>
    <row r="67" spans="1:4" x14ac:dyDescent="0.25">
      <c r="A67" s="47" t="s">
        <v>56</v>
      </c>
      <c r="B67" s="48">
        <v>228</v>
      </c>
      <c r="C67" s="48">
        <v>308</v>
      </c>
      <c r="D67" s="49">
        <f t="shared" si="6"/>
        <v>536</v>
      </c>
    </row>
    <row r="68" spans="1:4" x14ac:dyDescent="0.25">
      <c r="A68" s="47" t="s">
        <v>4</v>
      </c>
      <c r="B68" s="50">
        <f>SUM(B59:B67)</f>
        <v>622</v>
      </c>
      <c r="C68" s="50">
        <f>SUM(C59:C67)</f>
        <v>682</v>
      </c>
      <c r="D68" s="51">
        <f t="shared" si="6"/>
        <v>1304</v>
      </c>
    </row>
    <row r="69" spans="1:4" x14ac:dyDescent="0.25">
      <c r="A69" s="47"/>
      <c r="B69" s="50"/>
      <c r="C69" s="50"/>
      <c r="D69" s="51"/>
    </row>
    <row r="70" spans="1:4" x14ac:dyDescent="0.25">
      <c r="A70" s="250" t="s">
        <v>61</v>
      </c>
      <c r="B70" s="251"/>
      <c r="C70" s="251"/>
      <c r="D70" s="252"/>
    </row>
    <row r="71" spans="1:4" ht="15.75" thickBot="1" x14ac:dyDescent="0.3">
      <c r="A71" s="54" t="s">
        <v>62</v>
      </c>
      <c r="B71" s="55">
        <v>4</v>
      </c>
      <c r="C71" s="55">
        <v>4</v>
      </c>
      <c r="D71" s="56">
        <f>SUM(B71:C71)</f>
        <v>8</v>
      </c>
    </row>
    <row r="72" spans="1:4" x14ac:dyDescent="0.25">
      <c r="A72" s="28"/>
      <c r="B72" s="28"/>
      <c r="C72" s="28"/>
      <c r="D72" s="28"/>
    </row>
  </sheetData>
  <mergeCells count="9">
    <mergeCell ref="A51:D51"/>
    <mergeCell ref="A58:D58"/>
    <mergeCell ref="A70:D70"/>
    <mergeCell ref="A1:D1"/>
    <mergeCell ref="A5:D5"/>
    <mergeCell ref="A13:D13"/>
    <mergeCell ref="A23:D23"/>
    <mergeCell ref="A34:D34"/>
    <mergeCell ref="A43:D4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85"/>
  <sheetViews>
    <sheetView workbookViewId="0">
      <selection sqref="A1:D1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77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78</v>
      </c>
      <c r="B3" s="6">
        <v>642</v>
      </c>
      <c r="C3" s="6">
        <v>668</v>
      </c>
      <c r="D3" s="7">
        <v>1310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-6</v>
      </c>
      <c r="C6" s="12">
        <v>-15</v>
      </c>
      <c r="D6" s="13">
        <f t="shared" ref="D6:D11" si="0">SUM(B6:C6)</f>
        <v>-21</v>
      </c>
    </row>
    <row r="7" spans="1:4" x14ac:dyDescent="0.25">
      <c r="A7" s="14" t="s">
        <v>79</v>
      </c>
      <c r="B7" s="15">
        <v>-160</v>
      </c>
      <c r="C7" s="15">
        <v>-157</v>
      </c>
      <c r="D7" s="16">
        <f t="shared" si="0"/>
        <v>-317</v>
      </c>
    </row>
    <row r="8" spans="1:4" x14ac:dyDescent="0.25">
      <c r="A8" s="14" t="s">
        <v>9</v>
      </c>
      <c r="B8" s="15">
        <v>-6</v>
      </c>
      <c r="C8" s="15">
        <v>-4</v>
      </c>
      <c r="D8" s="16">
        <f t="shared" si="0"/>
        <v>-10</v>
      </c>
    </row>
    <row r="9" spans="1:4" x14ac:dyDescent="0.25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4" x14ac:dyDescent="0.25">
      <c r="A10" s="14" t="s">
        <v>11</v>
      </c>
      <c r="B10" s="15">
        <v>-3</v>
      </c>
      <c r="C10" s="15">
        <v>-8</v>
      </c>
      <c r="D10" s="16">
        <f t="shared" si="0"/>
        <v>-11</v>
      </c>
    </row>
    <row r="11" spans="1:4" x14ac:dyDescent="0.25">
      <c r="A11" s="14" t="s">
        <v>12</v>
      </c>
      <c r="B11" s="15">
        <f>SUM(B6:B10)</f>
        <v>-175</v>
      </c>
      <c r="C11" s="15">
        <f>SUM(C6:C10)</f>
        <v>-184</v>
      </c>
      <c r="D11" s="16">
        <f t="shared" si="0"/>
        <v>-359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10</v>
      </c>
      <c r="C14" s="12">
        <v>16</v>
      </c>
      <c r="D14" s="13">
        <f t="shared" ref="D14:D19" si="1">SUM(B14:C14)</f>
        <v>26</v>
      </c>
    </row>
    <row r="15" spans="1:4" x14ac:dyDescent="0.25">
      <c r="A15" s="14" t="s">
        <v>540</v>
      </c>
      <c r="B15" s="15">
        <v>0</v>
      </c>
      <c r="C15" s="15">
        <v>0</v>
      </c>
      <c r="D15" s="16">
        <f t="shared" si="1"/>
        <v>0</v>
      </c>
    </row>
    <row r="16" spans="1:4" x14ac:dyDescent="0.25">
      <c r="A16" s="14" t="s">
        <v>15</v>
      </c>
      <c r="B16" s="15">
        <v>1</v>
      </c>
      <c r="C16" s="15">
        <v>2</v>
      </c>
      <c r="D16" s="16">
        <f t="shared" si="1"/>
        <v>3</v>
      </c>
    </row>
    <row r="17" spans="1:4" x14ac:dyDescent="0.25">
      <c r="A17" s="14" t="s">
        <v>16</v>
      </c>
      <c r="B17" s="15">
        <v>1</v>
      </c>
      <c r="C17" s="15">
        <v>1</v>
      </c>
      <c r="D17" s="16">
        <f t="shared" si="1"/>
        <v>2</v>
      </c>
    </row>
    <row r="18" spans="1:4" x14ac:dyDescent="0.25">
      <c r="A18" s="14" t="s">
        <v>541</v>
      </c>
      <c r="B18" s="15">
        <v>158</v>
      </c>
      <c r="C18" s="15">
        <v>194</v>
      </c>
      <c r="D18" s="16">
        <f t="shared" si="1"/>
        <v>352</v>
      </c>
    </row>
    <row r="19" spans="1:4" x14ac:dyDescent="0.25">
      <c r="A19" s="14" t="s">
        <v>17</v>
      </c>
      <c r="B19" s="15">
        <f>SUM(B14:B18)</f>
        <v>170</v>
      </c>
      <c r="C19" s="15">
        <f>SUM(C14:C18)</f>
        <v>213</v>
      </c>
      <c r="D19" s="16">
        <f t="shared" si="1"/>
        <v>383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80</v>
      </c>
      <c r="B21" s="21">
        <f>B3+B11+B19</f>
        <v>637</v>
      </c>
      <c r="C21" s="21">
        <f>C3+C11+C19</f>
        <v>697</v>
      </c>
      <c r="D21" s="22">
        <f>SUM(B21:C21)</f>
        <v>1334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1</v>
      </c>
      <c r="C24" s="26">
        <v>8</v>
      </c>
      <c r="D24" s="27">
        <f>SUM(B24:C24)</f>
        <v>9</v>
      </c>
    </row>
    <row r="25" spans="1:4" x14ac:dyDescent="0.25">
      <c r="A25" s="14" t="s">
        <v>21</v>
      </c>
      <c r="B25" s="28">
        <v>2</v>
      </c>
      <c r="C25" s="28">
        <v>6</v>
      </c>
      <c r="D25" s="29">
        <f>SUM(B25:C25)</f>
        <v>8</v>
      </c>
    </row>
    <row r="26" spans="1:4" x14ac:dyDescent="0.25">
      <c r="A26" s="14" t="s">
        <v>22</v>
      </c>
      <c r="B26" s="28">
        <v>55</v>
      </c>
      <c r="C26" s="28">
        <v>26</v>
      </c>
      <c r="D26" s="29">
        <f>SUM(B26:C26)</f>
        <v>81</v>
      </c>
    </row>
    <row r="27" spans="1:4" x14ac:dyDescent="0.25">
      <c r="A27" s="14" t="s">
        <v>23</v>
      </c>
      <c r="B27" s="28">
        <v>1</v>
      </c>
      <c r="C27" s="28">
        <v>0</v>
      </c>
      <c r="D27" s="29">
        <f>SUM(B27:C27)</f>
        <v>1</v>
      </c>
    </row>
    <row r="28" spans="1:4" x14ac:dyDescent="0.25">
      <c r="A28" s="14" t="s">
        <v>24</v>
      </c>
      <c r="B28" s="28">
        <f>SUM(B24:B27)</f>
        <v>59</v>
      </c>
      <c r="C28" s="28">
        <f>SUM(C24:C27)</f>
        <v>40</v>
      </c>
      <c r="D28" s="29">
        <f>SUM(B28:C28)</f>
        <v>99</v>
      </c>
    </row>
    <row r="29" spans="1:4" x14ac:dyDescent="0.25">
      <c r="A29" s="14"/>
      <c r="B29" s="28"/>
      <c r="C29" s="28"/>
      <c r="D29" s="29"/>
    </row>
    <row r="30" spans="1:4" x14ac:dyDescent="0.25">
      <c r="A30" s="14" t="s">
        <v>25</v>
      </c>
      <c r="B30" s="15">
        <f>B31+B24+B25</f>
        <v>581</v>
      </c>
      <c r="C30" s="15">
        <f>C31+C24+C25</f>
        <v>672</v>
      </c>
      <c r="D30" s="29">
        <f>SUM(B30:C30)</f>
        <v>1253</v>
      </c>
    </row>
    <row r="31" spans="1:4" x14ac:dyDescent="0.25">
      <c r="A31" s="14" t="s">
        <v>26</v>
      </c>
      <c r="B31" s="15">
        <v>578</v>
      </c>
      <c r="C31" s="15">
        <v>658</v>
      </c>
      <c r="D31" s="29">
        <f>SUM(B31:C31)</f>
        <v>1236</v>
      </c>
    </row>
    <row r="32" spans="1:4" x14ac:dyDescent="0.25">
      <c r="A32" s="17"/>
      <c r="B32" s="18"/>
      <c r="C32" s="18"/>
      <c r="D32" s="19"/>
    </row>
    <row r="33" spans="1:4" x14ac:dyDescent="0.25">
      <c r="A33" s="256" t="s">
        <v>28</v>
      </c>
      <c r="B33" s="257"/>
      <c r="C33" s="257"/>
      <c r="D33" s="258"/>
    </row>
    <row r="34" spans="1:4" x14ac:dyDescent="0.25">
      <c r="A34" s="11" t="s">
        <v>29</v>
      </c>
      <c r="B34" s="26">
        <v>637</v>
      </c>
      <c r="C34" s="26">
        <v>697</v>
      </c>
      <c r="D34" s="27">
        <f t="shared" ref="D34:D39" si="2">SUM(B34:C34)</f>
        <v>1334</v>
      </c>
    </row>
    <row r="35" spans="1:4" x14ac:dyDescent="0.25">
      <c r="A35" s="14" t="s">
        <v>30</v>
      </c>
      <c r="B35" s="28">
        <v>0</v>
      </c>
      <c r="C35" s="28">
        <v>0</v>
      </c>
      <c r="D35" s="29">
        <f t="shared" si="2"/>
        <v>0</v>
      </c>
    </row>
    <row r="36" spans="1:4" x14ac:dyDescent="0.25">
      <c r="A36" s="14" t="s">
        <v>31</v>
      </c>
      <c r="B36" s="15">
        <v>581</v>
      </c>
      <c r="C36" s="15">
        <v>671</v>
      </c>
      <c r="D36" s="29">
        <f t="shared" si="2"/>
        <v>1252</v>
      </c>
    </row>
    <row r="37" spans="1:4" x14ac:dyDescent="0.25">
      <c r="A37" s="14" t="s">
        <v>32</v>
      </c>
      <c r="B37" s="15">
        <v>578</v>
      </c>
      <c r="C37" s="15">
        <v>657</v>
      </c>
      <c r="D37" s="29">
        <f t="shared" si="2"/>
        <v>1235</v>
      </c>
    </row>
    <row r="38" spans="1:4" x14ac:dyDescent="0.25">
      <c r="A38" s="14" t="s">
        <v>33</v>
      </c>
      <c r="B38" s="58">
        <v>637</v>
      </c>
      <c r="C38" s="58">
        <v>697</v>
      </c>
      <c r="D38" s="59">
        <f t="shared" si="2"/>
        <v>1334</v>
      </c>
    </row>
    <row r="39" spans="1:4" x14ac:dyDescent="0.25">
      <c r="A39" s="14" t="s">
        <v>34</v>
      </c>
      <c r="B39" s="58">
        <v>581</v>
      </c>
      <c r="C39" s="58">
        <v>671</v>
      </c>
      <c r="D39" s="59">
        <f t="shared" si="2"/>
        <v>1252</v>
      </c>
    </row>
    <row r="40" spans="1:4" x14ac:dyDescent="0.25">
      <c r="A40" s="14" t="s">
        <v>35</v>
      </c>
      <c r="B40" s="58">
        <v>578</v>
      </c>
      <c r="C40" s="58">
        <v>657</v>
      </c>
      <c r="D40" s="59">
        <f>SUM(B40:C40)</f>
        <v>1235</v>
      </c>
    </row>
    <row r="41" spans="1:4" x14ac:dyDescent="0.25">
      <c r="A41" s="32"/>
      <c r="B41" s="33"/>
      <c r="C41" s="33"/>
      <c r="D41" s="34"/>
    </row>
    <row r="42" spans="1:4" x14ac:dyDescent="0.25">
      <c r="A42" s="256" t="s">
        <v>81</v>
      </c>
      <c r="B42" s="257"/>
      <c r="C42" s="257"/>
      <c r="D42" s="258"/>
    </row>
    <row r="43" spans="1:4" x14ac:dyDescent="0.25">
      <c r="A43" s="11" t="s">
        <v>37</v>
      </c>
      <c r="B43" s="26">
        <v>1</v>
      </c>
      <c r="C43" s="26">
        <v>0</v>
      </c>
      <c r="D43" s="27">
        <f>SUM(B43:C43)</f>
        <v>1</v>
      </c>
    </row>
    <row r="44" spans="1:4" x14ac:dyDescent="0.25">
      <c r="A44" s="14" t="s">
        <v>38</v>
      </c>
      <c r="B44" s="28">
        <v>0</v>
      </c>
      <c r="C44" s="28">
        <v>0</v>
      </c>
      <c r="D44" s="29">
        <f>SUM(B44:C44)</f>
        <v>0</v>
      </c>
    </row>
    <row r="45" spans="1:4" x14ac:dyDescent="0.25">
      <c r="A45" s="14" t="s">
        <v>39</v>
      </c>
      <c r="B45" s="28">
        <v>1</v>
      </c>
      <c r="C45" s="28">
        <v>0</v>
      </c>
      <c r="D45" s="29">
        <f>SUM(B45:C45)</f>
        <v>1</v>
      </c>
    </row>
    <row r="46" spans="1:4" x14ac:dyDescent="0.25">
      <c r="A46" s="14" t="s">
        <v>40</v>
      </c>
      <c r="B46" s="28">
        <v>2</v>
      </c>
      <c r="C46" s="28">
        <v>0</v>
      </c>
      <c r="D46" s="29">
        <f>SUM(B46:C46)</f>
        <v>2</v>
      </c>
    </row>
    <row r="47" spans="1:4" x14ac:dyDescent="0.25">
      <c r="A47" s="14" t="s">
        <v>41</v>
      </c>
      <c r="B47" s="28">
        <v>4</v>
      </c>
      <c r="C47" s="28">
        <v>0</v>
      </c>
      <c r="D47" s="29">
        <v>4</v>
      </c>
    </row>
    <row r="48" spans="1:4" x14ac:dyDescent="0.25">
      <c r="A48" s="14" t="s">
        <v>42</v>
      </c>
      <c r="B48" s="15">
        <v>3.33</v>
      </c>
      <c r="C48" s="15">
        <v>0</v>
      </c>
      <c r="D48" s="29">
        <v>3.33</v>
      </c>
    </row>
    <row r="49" spans="1:4" x14ac:dyDescent="0.25">
      <c r="A49" s="17"/>
      <c r="B49" s="18"/>
      <c r="C49" s="18"/>
      <c r="D49" s="19"/>
    </row>
    <row r="50" spans="1:4" x14ac:dyDescent="0.25">
      <c r="A50" s="247" t="s">
        <v>82</v>
      </c>
      <c r="B50" s="248"/>
      <c r="C50" s="248"/>
      <c r="D50" s="249"/>
    </row>
    <row r="51" spans="1:4" x14ac:dyDescent="0.25">
      <c r="A51" s="35" t="s">
        <v>564</v>
      </c>
      <c r="B51" s="36">
        <v>158</v>
      </c>
      <c r="C51" s="36">
        <v>195</v>
      </c>
      <c r="D51" s="37">
        <f>SUM(B51:C51)</f>
        <v>353</v>
      </c>
    </row>
    <row r="52" spans="1:4" x14ac:dyDescent="0.25">
      <c r="A52" s="38" t="s">
        <v>74</v>
      </c>
      <c r="B52" s="39">
        <v>156</v>
      </c>
      <c r="C52" s="39">
        <v>168</v>
      </c>
      <c r="D52" s="40">
        <f>SUM(B52:C52)</f>
        <v>324</v>
      </c>
    </row>
    <row r="53" spans="1:4" x14ac:dyDescent="0.25">
      <c r="A53" s="38" t="s">
        <v>75</v>
      </c>
      <c r="B53" s="39">
        <v>165</v>
      </c>
      <c r="C53" s="39">
        <v>182</v>
      </c>
      <c r="D53" s="40">
        <f>SUM(B53:C53)</f>
        <v>347</v>
      </c>
    </row>
    <row r="54" spans="1:4" x14ac:dyDescent="0.25">
      <c r="A54" s="38" t="s">
        <v>76</v>
      </c>
      <c r="B54" s="39">
        <v>158</v>
      </c>
      <c r="C54" s="39">
        <v>152</v>
      </c>
      <c r="D54" s="40">
        <f>SUM(B54:C54)</f>
        <v>310</v>
      </c>
    </row>
    <row r="55" spans="1:4" x14ac:dyDescent="0.25">
      <c r="A55" s="38" t="s">
        <v>4</v>
      </c>
      <c r="B55" s="39">
        <f>SUM(B51:B54)</f>
        <v>637</v>
      </c>
      <c r="C55" s="39">
        <f>SUM(C51:C54)</f>
        <v>697</v>
      </c>
      <c r="D55" s="40">
        <f>SUM(B55:C55)</f>
        <v>1334</v>
      </c>
    </row>
    <row r="56" spans="1:4" x14ac:dyDescent="0.25">
      <c r="A56" s="41"/>
      <c r="B56" s="42"/>
      <c r="C56" s="42"/>
      <c r="D56" s="43"/>
    </row>
    <row r="57" spans="1:4" x14ac:dyDescent="0.25">
      <c r="A57" s="247" t="s">
        <v>47</v>
      </c>
      <c r="B57" s="248"/>
      <c r="C57" s="248"/>
      <c r="D57" s="249"/>
    </row>
    <row r="58" spans="1:4" x14ac:dyDescent="0.25">
      <c r="A58" s="44" t="s">
        <v>48</v>
      </c>
      <c r="B58" s="45">
        <v>1</v>
      </c>
      <c r="C58" s="45">
        <v>0</v>
      </c>
      <c r="D58" s="46">
        <f t="shared" ref="D58:D67" si="3">SUM(B58:C58)</f>
        <v>1</v>
      </c>
    </row>
    <row r="59" spans="1:4" x14ac:dyDescent="0.25">
      <c r="A59" s="47" t="s">
        <v>49</v>
      </c>
      <c r="B59" s="48">
        <v>81</v>
      </c>
      <c r="C59" s="48">
        <v>71</v>
      </c>
      <c r="D59" s="49">
        <f t="shared" si="3"/>
        <v>152</v>
      </c>
    </row>
    <row r="60" spans="1:4" x14ac:dyDescent="0.25">
      <c r="A60" s="47" t="s">
        <v>50</v>
      </c>
      <c r="B60" s="48">
        <v>21</v>
      </c>
      <c r="C60" s="48">
        <v>33</v>
      </c>
      <c r="D60" s="49">
        <f t="shared" si="3"/>
        <v>54</v>
      </c>
    </row>
    <row r="61" spans="1:4" x14ac:dyDescent="0.25">
      <c r="A61" s="47" t="s">
        <v>51</v>
      </c>
      <c r="B61" s="48">
        <v>107</v>
      </c>
      <c r="C61" s="48">
        <v>91</v>
      </c>
      <c r="D61" s="49">
        <f t="shared" si="3"/>
        <v>198</v>
      </c>
    </row>
    <row r="62" spans="1:4" x14ac:dyDescent="0.25">
      <c r="A62" s="47" t="s">
        <v>52</v>
      </c>
      <c r="B62" s="48">
        <v>2</v>
      </c>
      <c r="C62" s="48">
        <v>0</v>
      </c>
      <c r="D62" s="49">
        <f t="shared" si="3"/>
        <v>2</v>
      </c>
    </row>
    <row r="63" spans="1:4" x14ac:dyDescent="0.25">
      <c r="A63" s="47" t="s">
        <v>53</v>
      </c>
      <c r="B63" s="48">
        <v>116</v>
      </c>
      <c r="C63" s="48">
        <v>105</v>
      </c>
      <c r="D63" s="40">
        <f t="shared" si="3"/>
        <v>221</v>
      </c>
    </row>
    <row r="64" spans="1:4" x14ac:dyDescent="0.25">
      <c r="A64" s="47" t="s">
        <v>54</v>
      </c>
      <c r="B64" s="48">
        <v>35</v>
      </c>
      <c r="C64" s="48">
        <v>46</v>
      </c>
      <c r="D64" s="40">
        <f t="shared" si="3"/>
        <v>81</v>
      </c>
    </row>
    <row r="65" spans="1:4" x14ac:dyDescent="0.25">
      <c r="A65" s="47" t="s">
        <v>55</v>
      </c>
      <c r="B65" s="48">
        <v>41</v>
      </c>
      <c r="C65" s="48">
        <v>34</v>
      </c>
      <c r="D65" s="49">
        <f t="shared" si="3"/>
        <v>75</v>
      </c>
    </row>
    <row r="66" spans="1:4" x14ac:dyDescent="0.25">
      <c r="A66" s="47" t="s">
        <v>56</v>
      </c>
      <c r="B66" s="48">
        <v>233</v>
      </c>
      <c r="C66" s="48">
        <v>317</v>
      </c>
      <c r="D66" s="49">
        <f t="shared" si="3"/>
        <v>550</v>
      </c>
    </row>
    <row r="67" spans="1:4" x14ac:dyDescent="0.25">
      <c r="A67" s="47" t="s">
        <v>4</v>
      </c>
      <c r="B67" s="50">
        <f>SUM(B58:B66)</f>
        <v>637</v>
      </c>
      <c r="C67" s="50">
        <v>697</v>
      </c>
      <c r="D67" s="51">
        <f t="shared" si="3"/>
        <v>1334</v>
      </c>
    </row>
    <row r="68" spans="1:4" x14ac:dyDescent="0.25">
      <c r="A68" s="47"/>
      <c r="B68" s="50"/>
      <c r="C68" s="50"/>
      <c r="D68" s="51"/>
    </row>
    <row r="69" spans="1:4" x14ac:dyDescent="0.25">
      <c r="A69" s="250" t="s">
        <v>57</v>
      </c>
      <c r="B69" s="251"/>
      <c r="C69" s="251"/>
      <c r="D69" s="252"/>
    </row>
    <row r="70" spans="1:4" x14ac:dyDescent="0.25">
      <c r="A70" s="52" t="s">
        <v>58</v>
      </c>
      <c r="B70" s="45">
        <v>24</v>
      </c>
      <c r="C70" s="45">
        <v>11</v>
      </c>
      <c r="D70" s="46">
        <f t="shared" ref="D70:D81" si="4">SUM(B70:C70)</f>
        <v>35</v>
      </c>
    </row>
    <row r="71" spans="1:4" x14ac:dyDescent="0.25">
      <c r="A71" s="53">
        <v>18</v>
      </c>
      <c r="B71" s="48">
        <v>135</v>
      </c>
      <c r="C71" s="48">
        <v>149</v>
      </c>
      <c r="D71" s="49">
        <f t="shared" si="4"/>
        <v>284</v>
      </c>
    </row>
    <row r="72" spans="1:4" x14ac:dyDescent="0.25">
      <c r="A72" s="53">
        <v>19</v>
      </c>
      <c r="B72" s="48">
        <v>163</v>
      </c>
      <c r="C72" s="48">
        <v>179</v>
      </c>
      <c r="D72" s="49">
        <f t="shared" si="4"/>
        <v>342</v>
      </c>
    </row>
    <row r="73" spans="1:4" x14ac:dyDescent="0.25">
      <c r="A73" s="53">
        <v>20</v>
      </c>
      <c r="B73" s="48">
        <v>149</v>
      </c>
      <c r="C73" s="48">
        <v>168</v>
      </c>
      <c r="D73" s="49">
        <f t="shared" si="4"/>
        <v>317</v>
      </c>
    </row>
    <row r="74" spans="1:4" x14ac:dyDescent="0.25">
      <c r="A74" s="53">
        <v>21</v>
      </c>
      <c r="B74" s="48">
        <v>147</v>
      </c>
      <c r="C74" s="48">
        <v>142</v>
      </c>
      <c r="D74" s="49">
        <f t="shared" si="4"/>
        <v>289</v>
      </c>
    </row>
    <row r="75" spans="1:4" x14ac:dyDescent="0.25">
      <c r="A75" s="53">
        <v>22</v>
      </c>
      <c r="B75" s="48">
        <v>15</v>
      </c>
      <c r="C75" s="48">
        <v>41</v>
      </c>
      <c r="D75" s="49">
        <f t="shared" si="4"/>
        <v>56</v>
      </c>
    </row>
    <row r="76" spans="1:4" x14ac:dyDescent="0.25">
      <c r="A76" s="53">
        <v>23</v>
      </c>
      <c r="B76" s="48">
        <v>2</v>
      </c>
      <c r="C76" s="48">
        <v>5</v>
      </c>
      <c r="D76" s="49">
        <f t="shared" si="4"/>
        <v>7</v>
      </c>
    </row>
    <row r="77" spans="1:4" x14ac:dyDescent="0.25">
      <c r="A77" s="53">
        <v>24</v>
      </c>
      <c r="B77" s="48">
        <v>0</v>
      </c>
      <c r="C77" s="48">
        <v>2</v>
      </c>
      <c r="D77" s="49">
        <f t="shared" si="4"/>
        <v>2</v>
      </c>
    </row>
    <row r="78" spans="1:4" x14ac:dyDescent="0.25">
      <c r="A78" s="53">
        <v>25</v>
      </c>
      <c r="B78" s="48">
        <v>0</v>
      </c>
      <c r="C78" s="48">
        <v>0</v>
      </c>
      <c r="D78" s="49">
        <f t="shared" si="4"/>
        <v>0</v>
      </c>
    </row>
    <row r="79" spans="1:4" x14ac:dyDescent="0.25">
      <c r="A79" s="53" t="s">
        <v>59</v>
      </c>
      <c r="B79" s="48">
        <v>1</v>
      </c>
      <c r="C79" s="48">
        <v>0</v>
      </c>
      <c r="D79" s="49">
        <f t="shared" si="4"/>
        <v>1</v>
      </c>
    </row>
    <row r="80" spans="1:4" x14ac:dyDescent="0.25">
      <c r="A80" s="53" t="s">
        <v>60</v>
      </c>
      <c r="B80" s="48">
        <v>1</v>
      </c>
      <c r="C80" s="48">
        <v>0</v>
      </c>
      <c r="D80" s="49">
        <f t="shared" si="4"/>
        <v>1</v>
      </c>
    </row>
    <row r="81" spans="1:4" x14ac:dyDescent="0.25">
      <c r="A81" s="14" t="s">
        <v>4</v>
      </c>
      <c r="B81" s="28">
        <f>SUM(B70:B80)</f>
        <v>637</v>
      </c>
      <c r="C81" s="28">
        <f>SUM(C70:C80)</f>
        <v>697</v>
      </c>
      <c r="D81" s="29">
        <f t="shared" si="4"/>
        <v>1334</v>
      </c>
    </row>
    <row r="82" spans="1:4" x14ac:dyDescent="0.25">
      <c r="A82" s="14"/>
      <c r="B82" s="28"/>
      <c r="C82" s="28"/>
      <c r="D82" s="29"/>
    </row>
    <row r="83" spans="1:4" x14ac:dyDescent="0.25">
      <c r="A83" s="250" t="s">
        <v>61</v>
      </c>
      <c r="B83" s="251"/>
      <c r="C83" s="251"/>
      <c r="D83" s="252"/>
    </row>
    <row r="84" spans="1:4" ht="15.75" thickBot="1" x14ac:dyDescent="0.3">
      <c r="A84" s="54" t="s">
        <v>62</v>
      </c>
      <c r="B84" s="55">
        <v>4</v>
      </c>
      <c r="C84" s="55">
        <v>3</v>
      </c>
      <c r="D84" s="56">
        <f>SUM(B84:C84)</f>
        <v>7</v>
      </c>
    </row>
    <row r="85" spans="1:4" x14ac:dyDescent="0.25">
      <c r="A85" s="28"/>
      <c r="B85" s="28"/>
      <c r="C85" s="28"/>
      <c r="D85" s="28"/>
    </row>
  </sheetData>
  <mergeCells count="10">
    <mergeCell ref="A50:D50"/>
    <mergeCell ref="A57:D57"/>
    <mergeCell ref="A69:D69"/>
    <mergeCell ref="A83:D83"/>
    <mergeCell ref="A1:D1"/>
    <mergeCell ref="A5:D5"/>
    <mergeCell ref="A13:D13"/>
    <mergeCell ref="A23:D23"/>
    <mergeCell ref="A33:D33"/>
    <mergeCell ref="A42:D4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71"/>
  <sheetViews>
    <sheetView workbookViewId="0">
      <selection sqref="A1:D1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83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84</v>
      </c>
      <c r="B3" s="6">
        <v>656</v>
      </c>
      <c r="C3" s="6">
        <v>688</v>
      </c>
      <c r="D3" s="7">
        <f>SUM(B3:C3)</f>
        <v>1344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-10</v>
      </c>
      <c r="C6" s="12">
        <v>-14</v>
      </c>
      <c r="D6" s="13">
        <f t="shared" ref="D6:D11" si="0">SUM(B6:C6)</f>
        <v>-24</v>
      </c>
    </row>
    <row r="7" spans="1:4" x14ac:dyDescent="0.25">
      <c r="A7" s="14" t="s">
        <v>85</v>
      </c>
      <c r="B7" s="15">
        <v>-8</v>
      </c>
      <c r="C7" s="15">
        <v>-10</v>
      </c>
      <c r="D7" s="16">
        <f t="shared" si="0"/>
        <v>-18</v>
      </c>
    </row>
    <row r="8" spans="1:4" x14ac:dyDescent="0.25">
      <c r="A8" s="14" t="s">
        <v>9</v>
      </c>
      <c r="B8" s="15">
        <v>-2</v>
      </c>
      <c r="C8" s="15">
        <v>-6</v>
      </c>
      <c r="D8" s="16">
        <f t="shared" si="0"/>
        <v>-8</v>
      </c>
    </row>
    <row r="9" spans="1:4" x14ac:dyDescent="0.25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4" x14ac:dyDescent="0.25">
      <c r="A10" s="14" t="s">
        <v>11</v>
      </c>
      <c r="B10" s="15">
        <v>0</v>
      </c>
      <c r="C10" s="15">
        <v>0</v>
      </c>
      <c r="D10" s="16">
        <f t="shared" si="0"/>
        <v>0</v>
      </c>
    </row>
    <row r="11" spans="1:4" x14ac:dyDescent="0.25">
      <c r="A11" s="14" t="s">
        <v>12</v>
      </c>
      <c r="B11" s="15">
        <f>SUM(B6:B10)</f>
        <v>-20</v>
      </c>
      <c r="C11" s="15">
        <f>SUM(C6:C10)</f>
        <v>-30</v>
      </c>
      <c r="D11" s="16">
        <f t="shared" si="0"/>
        <v>-50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5</v>
      </c>
      <c r="C14" s="12">
        <v>9</v>
      </c>
      <c r="D14" s="13">
        <f t="shared" ref="D14:D19" si="1">SUM(B14:C14)</f>
        <v>14</v>
      </c>
    </row>
    <row r="15" spans="1:4" x14ac:dyDescent="0.25">
      <c r="A15" s="14" t="s">
        <v>563</v>
      </c>
      <c r="B15" s="15">
        <v>0</v>
      </c>
      <c r="C15" s="15">
        <v>0</v>
      </c>
      <c r="D15" s="16">
        <f t="shared" si="1"/>
        <v>0</v>
      </c>
    </row>
    <row r="16" spans="1:4" x14ac:dyDescent="0.25">
      <c r="A16" s="14" t="s">
        <v>86</v>
      </c>
      <c r="B16" s="15">
        <v>1</v>
      </c>
      <c r="C16" s="15">
        <v>1</v>
      </c>
      <c r="D16" s="16">
        <f t="shared" si="1"/>
        <v>2</v>
      </c>
    </row>
    <row r="17" spans="1:4" x14ac:dyDescent="0.25">
      <c r="A17" s="14" t="s">
        <v>87</v>
      </c>
      <c r="B17" s="15">
        <v>0</v>
      </c>
      <c r="C17" s="15">
        <v>0</v>
      </c>
      <c r="D17" s="16">
        <f t="shared" si="1"/>
        <v>0</v>
      </c>
    </row>
    <row r="18" spans="1:4" x14ac:dyDescent="0.25">
      <c r="A18" s="14" t="s">
        <v>541</v>
      </c>
      <c r="B18" s="15">
        <v>0</v>
      </c>
      <c r="C18" s="15">
        <v>0</v>
      </c>
      <c r="D18" s="16">
        <f t="shared" si="1"/>
        <v>0</v>
      </c>
    </row>
    <row r="19" spans="1:4" x14ac:dyDescent="0.25">
      <c r="A19" s="14" t="s">
        <v>17</v>
      </c>
      <c r="B19" s="15">
        <f>SUM(B14:B18)</f>
        <v>6</v>
      </c>
      <c r="C19" s="15">
        <f>SUM(C14:C18)</f>
        <v>10</v>
      </c>
      <c r="D19" s="16">
        <f t="shared" si="1"/>
        <v>16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88</v>
      </c>
      <c r="B21" s="21">
        <f>B3+B11+B19</f>
        <v>642</v>
      </c>
      <c r="C21" s="21">
        <f>C3+C11+C19</f>
        <v>668</v>
      </c>
      <c r="D21" s="22">
        <f>SUM(B21:C21)</f>
        <v>1310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8</v>
      </c>
      <c r="C24" s="26">
        <v>3</v>
      </c>
      <c r="D24" s="27">
        <f>SUM(B24:C24)</f>
        <v>11</v>
      </c>
    </row>
    <row r="25" spans="1:4" x14ac:dyDescent="0.25">
      <c r="A25" s="14" t="s">
        <v>21</v>
      </c>
      <c r="B25" s="28">
        <v>0</v>
      </c>
      <c r="C25" s="28">
        <v>4</v>
      </c>
      <c r="D25" s="29">
        <f>SUM(B25:C25)</f>
        <v>4</v>
      </c>
    </row>
    <row r="26" spans="1:4" x14ac:dyDescent="0.25">
      <c r="A26" s="14" t="s">
        <v>22</v>
      </c>
      <c r="B26" s="28">
        <v>24</v>
      </c>
      <c r="C26" s="28">
        <v>16</v>
      </c>
      <c r="D26" s="29">
        <f>SUM(B26:C26)</f>
        <v>40</v>
      </c>
    </row>
    <row r="27" spans="1:4" x14ac:dyDescent="0.25">
      <c r="A27" s="14" t="s">
        <v>69</v>
      </c>
      <c r="B27" s="28">
        <v>0</v>
      </c>
      <c r="C27" s="28">
        <v>0</v>
      </c>
      <c r="D27" s="29">
        <f>SUM(B27:C27)</f>
        <v>0</v>
      </c>
    </row>
    <row r="28" spans="1:4" x14ac:dyDescent="0.25">
      <c r="A28" s="14" t="s">
        <v>70</v>
      </c>
      <c r="B28" s="15">
        <f>SUM(B24:B27)</f>
        <v>32</v>
      </c>
      <c r="C28" s="15">
        <f>SUM(C24:C27)</f>
        <v>23</v>
      </c>
      <c r="D28" s="29">
        <f>SUM(B28:C28)</f>
        <v>55</v>
      </c>
    </row>
    <row r="29" spans="1:4" x14ac:dyDescent="0.25">
      <c r="A29" s="14"/>
      <c r="B29" s="28"/>
      <c r="C29" s="28"/>
      <c r="D29" s="29"/>
    </row>
    <row r="30" spans="1:4" x14ac:dyDescent="0.25">
      <c r="A30" s="14" t="s">
        <v>25</v>
      </c>
      <c r="B30" s="15">
        <v>618</v>
      </c>
      <c r="C30" s="15">
        <v>652</v>
      </c>
      <c r="D30" s="29">
        <f>SUM(B30:C30)</f>
        <v>1270</v>
      </c>
    </row>
    <row r="31" spans="1:4" x14ac:dyDescent="0.25">
      <c r="A31" s="14" t="s">
        <v>26</v>
      </c>
      <c r="B31" s="15">
        <v>610</v>
      </c>
      <c r="C31" s="15">
        <v>645</v>
      </c>
      <c r="D31" s="29">
        <f>SUM(B31:C31)</f>
        <v>1255</v>
      </c>
    </row>
    <row r="32" spans="1:4" x14ac:dyDescent="0.25">
      <c r="A32" s="17"/>
      <c r="B32" s="18"/>
      <c r="C32" s="18"/>
      <c r="D32" s="19"/>
    </row>
    <row r="33" spans="1:4" x14ac:dyDescent="0.25">
      <c r="A33" s="256" t="s">
        <v>28</v>
      </c>
      <c r="B33" s="257"/>
      <c r="C33" s="257"/>
      <c r="D33" s="258"/>
    </row>
    <row r="34" spans="1:4" x14ac:dyDescent="0.25">
      <c r="A34" s="11" t="s">
        <v>29</v>
      </c>
      <c r="B34" s="26">
        <v>640</v>
      </c>
      <c r="C34" s="26">
        <v>668</v>
      </c>
      <c r="D34" s="27">
        <f t="shared" ref="D34:D39" si="2">SUM(B34:C34)</f>
        <v>1308</v>
      </c>
    </row>
    <row r="35" spans="1:4" x14ac:dyDescent="0.25">
      <c r="A35" s="14" t="s">
        <v>30</v>
      </c>
      <c r="B35" s="15">
        <v>1</v>
      </c>
      <c r="C35" s="15">
        <v>1</v>
      </c>
      <c r="D35" s="29">
        <f t="shared" si="2"/>
        <v>2</v>
      </c>
    </row>
    <row r="36" spans="1:4" x14ac:dyDescent="0.25">
      <c r="A36" s="14" t="s">
        <v>31</v>
      </c>
      <c r="B36" s="15">
        <v>616</v>
      </c>
      <c r="C36" s="15">
        <v>652</v>
      </c>
      <c r="D36" s="29">
        <f t="shared" si="2"/>
        <v>1268</v>
      </c>
    </row>
    <row r="37" spans="1:4" x14ac:dyDescent="0.25">
      <c r="A37" s="14" t="s">
        <v>32</v>
      </c>
      <c r="B37" s="15">
        <v>608</v>
      </c>
      <c r="C37" s="15">
        <v>645</v>
      </c>
      <c r="D37" s="29">
        <f t="shared" si="2"/>
        <v>1253</v>
      </c>
    </row>
    <row r="38" spans="1:4" x14ac:dyDescent="0.25">
      <c r="A38" s="14" t="s">
        <v>33</v>
      </c>
      <c r="B38" s="30">
        <v>640.33000000000004</v>
      </c>
      <c r="C38" s="30">
        <v>668.33</v>
      </c>
      <c r="D38" s="31">
        <v>1308.67</v>
      </c>
    </row>
    <row r="39" spans="1:4" x14ac:dyDescent="0.25">
      <c r="A39" s="14" t="s">
        <v>34</v>
      </c>
      <c r="B39" s="58"/>
      <c r="C39" s="58"/>
      <c r="D39" s="59">
        <f t="shared" si="2"/>
        <v>0</v>
      </c>
    </row>
    <row r="40" spans="1:4" x14ac:dyDescent="0.25">
      <c r="A40" s="14" t="s">
        <v>35</v>
      </c>
      <c r="B40" s="30">
        <v>608.33000000000004</v>
      </c>
      <c r="C40" s="30">
        <v>645.33000000000004</v>
      </c>
      <c r="D40" s="31">
        <v>1253.67</v>
      </c>
    </row>
    <row r="41" spans="1:4" x14ac:dyDescent="0.25">
      <c r="A41" s="32"/>
      <c r="B41" s="33"/>
      <c r="C41" s="33"/>
      <c r="D41" s="34"/>
    </row>
    <row r="42" spans="1:4" x14ac:dyDescent="0.25">
      <c r="A42" s="256" t="s">
        <v>89</v>
      </c>
      <c r="B42" s="257"/>
      <c r="C42" s="257"/>
      <c r="D42" s="258"/>
    </row>
    <row r="43" spans="1:4" x14ac:dyDescent="0.25">
      <c r="A43" s="11" t="s">
        <v>37</v>
      </c>
      <c r="B43" s="26">
        <v>2</v>
      </c>
      <c r="C43" s="26">
        <v>0</v>
      </c>
      <c r="D43" s="27">
        <f>SUM(B43:C43)</f>
        <v>2</v>
      </c>
    </row>
    <row r="44" spans="1:4" x14ac:dyDescent="0.25">
      <c r="A44" s="14" t="s">
        <v>38</v>
      </c>
      <c r="B44" s="28">
        <v>0</v>
      </c>
      <c r="C44" s="28">
        <v>0</v>
      </c>
      <c r="D44" s="29">
        <f>SUM(B44:C44)</f>
        <v>0</v>
      </c>
    </row>
    <row r="45" spans="1:4" x14ac:dyDescent="0.25">
      <c r="A45" s="14" t="s">
        <v>39</v>
      </c>
      <c r="B45" s="28">
        <v>0</v>
      </c>
      <c r="C45" s="28">
        <v>0</v>
      </c>
      <c r="D45" s="29">
        <f>SUM(B45:C45)</f>
        <v>0</v>
      </c>
    </row>
    <row r="46" spans="1:4" x14ac:dyDescent="0.25">
      <c r="A46" s="14" t="s">
        <v>40</v>
      </c>
      <c r="B46" s="28">
        <v>2</v>
      </c>
      <c r="C46" s="28">
        <v>1</v>
      </c>
      <c r="D46" s="29">
        <f>SUM(B46:C46)</f>
        <v>3</v>
      </c>
    </row>
    <row r="47" spans="1:4" x14ac:dyDescent="0.25">
      <c r="A47" s="14" t="s">
        <v>41</v>
      </c>
      <c r="B47" s="28">
        <f>SUM(B43:B46)</f>
        <v>4</v>
      </c>
      <c r="C47" s="28">
        <f>SUM(C43:C46)</f>
        <v>1</v>
      </c>
      <c r="D47" s="29">
        <f>SUM(B47:C47)</f>
        <v>5</v>
      </c>
    </row>
    <row r="48" spans="1:4" x14ac:dyDescent="0.25">
      <c r="A48" s="14" t="s">
        <v>42</v>
      </c>
      <c r="B48" s="15">
        <v>2.67</v>
      </c>
      <c r="C48" s="15">
        <v>1</v>
      </c>
      <c r="D48" s="29">
        <v>3.67</v>
      </c>
    </row>
    <row r="49" spans="1:4" x14ac:dyDescent="0.25">
      <c r="A49" s="17"/>
      <c r="B49" s="18"/>
      <c r="C49" s="18"/>
      <c r="D49" s="19"/>
    </row>
    <row r="50" spans="1:4" x14ac:dyDescent="0.25">
      <c r="A50" s="247" t="s">
        <v>90</v>
      </c>
      <c r="B50" s="248"/>
      <c r="C50" s="248"/>
      <c r="D50" s="249"/>
    </row>
    <row r="51" spans="1:4" x14ac:dyDescent="0.25">
      <c r="A51" s="35" t="s">
        <v>91</v>
      </c>
      <c r="B51" s="36">
        <v>153</v>
      </c>
      <c r="C51" s="36">
        <v>169</v>
      </c>
      <c r="D51" s="37">
        <f>SUM(B51:C51)</f>
        <v>322</v>
      </c>
    </row>
    <row r="52" spans="1:4" x14ac:dyDescent="0.25">
      <c r="A52" s="38" t="s">
        <v>92</v>
      </c>
      <c r="B52" s="39">
        <v>164</v>
      </c>
      <c r="C52" s="39">
        <v>178</v>
      </c>
      <c r="D52" s="40">
        <f>SUM(B52:C52)</f>
        <v>342</v>
      </c>
    </row>
    <row r="53" spans="1:4" x14ac:dyDescent="0.25">
      <c r="A53" s="38" t="s">
        <v>93</v>
      </c>
      <c r="B53" s="39">
        <v>160</v>
      </c>
      <c r="C53" s="39">
        <v>163</v>
      </c>
      <c r="D53" s="40">
        <f>SUM(B53:C53)</f>
        <v>323</v>
      </c>
    </row>
    <row r="54" spans="1:4" x14ac:dyDescent="0.25">
      <c r="A54" s="38" t="s">
        <v>94</v>
      </c>
      <c r="B54" s="39">
        <v>165</v>
      </c>
      <c r="C54" s="39">
        <v>158</v>
      </c>
      <c r="D54" s="40">
        <f>SUM(B54:C54)</f>
        <v>323</v>
      </c>
    </row>
    <row r="55" spans="1:4" x14ac:dyDescent="0.25">
      <c r="A55" s="38" t="s">
        <v>4</v>
      </c>
      <c r="B55" s="39">
        <f>SUM(B51:B54)</f>
        <v>642</v>
      </c>
      <c r="C55" s="39">
        <f>SUM(C51:C54)</f>
        <v>668</v>
      </c>
      <c r="D55" s="40">
        <f>SUM(B55:C55)</f>
        <v>1310</v>
      </c>
    </row>
    <row r="56" spans="1:4" x14ac:dyDescent="0.25">
      <c r="A56" s="41"/>
      <c r="B56" s="42"/>
      <c r="C56" s="42"/>
      <c r="D56" s="43"/>
    </row>
    <row r="57" spans="1:4" x14ac:dyDescent="0.25">
      <c r="A57" s="247" t="s">
        <v>47</v>
      </c>
      <c r="B57" s="248"/>
      <c r="C57" s="248"/>
      <c r="D57" s="249"/>
    </row>
    <row r="58" spans="1:4" x14ac:dyDescent="0.25">
      <c r="A58" s="44" t="s">
        <v>48</v>
      </c>
      <c r="B58" s="45">
        <v>1</v>
      </c>
      <c r="C58" s="45">
        <v>0</v>
      </c>
      <c r="D58" s="46">
        <f t="shared" ref="D58:D67" si="3">SUM(B58:C58)</f>
        <v>1</v>
      </c>
    </row>
    <row r="59" spans="1:4" x14ac:dyDescent="0.25">
      <c r="A59" s="47" t="s">
        <v>49</v>
      </c>
      <c r="B59" s="48">
        <v>77</v>
      </c>
      <c r="C59" s="48">
        <v>58</v>
      </c>
      <c r="D59" s="49">
        <f t="shared" si="3"/>
        <v>135</v>
      </c>
    </row>
    <row r="60" spans="1:4" x14ac:dyDescent="0.25">
      <c r="A60" s="47" t="s">
        <v>50</v>
      </c>
      <c r="B60" s="48">
        <v>27</v>
      </c>
      <c r="C60" s="48">
        <v>33</v>
      </c>
      <c r="D60" s="49">
        <f t="shared" si="3"/>
        <v>60</v>
      </c>
    </row>
    <row r="61" spans="1:4" x14ac:dyDescent="0.25">
      <c r="A61" s="47" t="s">
        <v>51</v>
      </c>
      <c r="B61" s="48">
        <v>100</v>
      </c>
      <c r="C61" s="48">
        <v>85</v>
      </c>
      <c r="D61" s="49">
        <f t="shared" si="3"/>
        <v>185</v>
      </c>
    </row>
    <row r="62" spans="1:4" x14ac:dyDescent="0.25">
      <c r="A62" s="47" t="s">
        <v>52</v>
      </c>
      <c r="B62" s="48">
        <v>2</v>
      </c>
      <c r="C62" s="48">
        <v>0</v>
      </c>
      <c r="D62" s="49">
        <f t="shared" si="3"/>
        <v>2</v>
      </c>
    </row>
    <row r="63" spans="1:4" x14ac:dyDescent="0.25">
      <c r="A63" s="47" t="s">
        <v>53</v>
      </c>
      <c r="B63" s="48">
        <v>122</v>
      </c>
      <c r="C63" s="48">
        <v>100</v>
      </c>
      <c r="D63" s="49">
        <f t="shared" si="3"/>
        <v>222</v>
      </c>
    </row>
    <row r="64" spans="1:4" x14ac:dyDescent="0.25">
      <c r="A64" s="47" t="s">
        <v>54</v>
      </c>
      <c r="B64" s="48">
        <v>33</v>
      </c>
      <c r="C64" s="48">
        <v>42</v>
      </c>
      <c r="D64" s="49">
        <f t="shared" si="3"/>
        <v>75</v>
      </c>
    </row>
    <row r="65" spans="1:4" x14ac:dyDescent="0.25">
      <c r="A65" s="47" t="s">
        <v>55</v>
      </c>
      <c r="B65" s="48">
        <v>39</v>
      </c>
      <c r="C65" s="48">
        <v>35</v>
      </c>
      <c r="D65" s="49">
        <f t="shared" si="3"/>
        <v>74</v>
      </c>
    </row>
    <row r="66" spans="1:4" x14ac:dyDescent="0.25">
      <c r="A66" s="47" t="s">
        <v>56</v>
      </c>
      <c r="B66" s="48">
        <v>241</v>
      </c>
      <c r="C66" s="48">
        <v>315</v>
      </c>
      <c r="D66" s="49">
        <f t="shared" si="3"/>
        <v>556</v>
      </c>
    </row>
    <row r="67" spans="1:4" x14ac:dyDescent="0.25">
      <c r="A67" s="47" t="s">
        <v>4</v>
      </c>
      <c r="B67" s="50">
        <f>SUM(B58:B66)</f>
        <v>642</v>
      </c>
      <c r="C67" s="50">
        <f>SUM(C58:C66)</f>
        <v>668</v>
      </c>
      <c r="D67" s="51">
        <f t="shared" si="3"/>
        <v>1310</v>
      </c>
    </row>
    <row r="68" spans="1:4" x14ac:dyDescent="0.25">
      <c r="A68" s="47"/>
      <c r="B68" s="50"/>
      <c r="C68" s="50"/>
      <c r="D68" s="51"/>
    </row>
    <row r="69" spans="1:4" x14ac:dyDescent="0.25">
      <c r="A69" s="250" t="s">
        <v>61</v>
      </c>
      <c r="B69" s="251"/>
      <c r="C69" s="251"/>
      <c r="D69" s="252"/>
    </row>
    <row r="70" spans="1:4" ht="15.75" thickBot="1" x14ac:dyDescent="0.3">
      <c r="A70" s="54" t="s">
        <v>62</v>
      </c>
      <c r="B70" s="55">
        <v>4</v>
      </c>
      <c r="C70" s="55">
        <v>7</v>
      </c>
      <c r="D70" s="56">
        <f>SUM(B70:C70)</f>
        <v>11</v>
      </c>
    </row>
    <row r="71" spans="1:4" x14ac:dyDescent="0.25">
      <c r="A71" s="28"/>
      <c r="B71" s="28"/>
      <c r="C71" s="28"/>
      <c r="D71" s="28"/>
    </row>
  </sheetData>
  <mergeCells count="9">
    <mergeCell ref="A50:D50"/>
    <mergeCell ref="A57:D57"/>
    <mergeCell ref="A69:D69"/>
    <mergeCell ref="A1:D1"/>
    <mergeCell ref="A5:D5"/>
    <mergeCell ref="A13:D13"/>
    <mergeCell ref="A23:D23"/>
    <mergeCell ref="A33:D33"/>
    <mergeCell ref="A42:D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58"/>
  <sheetViews>
    <sheetView workbookViewId="0">
      <pane xSplit="2" ySplit="4" topLeftCell="F5" activePane="bottomRight" state="frozen"/>
      <selection pane="topRight" activeCell="C1" sqref="C1"/>
      <selection pane="bottomLeft" activeCell="A5" sqref="A5"/>
      <selection pane="bottomRight" activeCell="Z22" sqref="Z22"/>
    </sheetView>
  </sheetViews>
  <sheetFormatPr defaultColWidth="9.140625" defaultRowHeight="15" x14ac:dyDescent="0.25"/>
  <cols>
    <col min="1" max="1" width="7.42578125" style="63" customWidth="1"/>
    <col min="2" max="2" width="36" style="162" customWidth="1"/>
    <col min="3" max="19" width="8.7109375" style="164" customWidth="1"/>
    <col min="20" max="20" width="8.7109375" style="162" customWidth="1"/>
    <col min="21" max="16384" width="9.140625" style="162"/>
  </cols>
  <sheetData>
    <row r="2" spans="1:23" ht="18.75" x14ac:dyDescent="0.3">
      <c r="A2" s="64" t="s">
        <v>653</v>
      </c>
    </row>
    <row r="3" spans="1:23" s="60" customFormat="1" x14ac:dyDescent="0.25">
      <c r="A3" s="63"/>
      <c r="C3" s="150">
        <v>2004</v>
      </c>
      <c r="D3" s="150">
        <v>2005</v>
      </c>
      <c r="E3" s="150">
        <v>2006</v>
      </c>
      <c r="F3" s="150">
        <v>2007</v>
      </c>
      <c r="G3" s="150">
        <v>2008</v>
      </c>
      <c r="H3" s="150">
        <v>2009</v>
      </c>
      <c r="I3" s="150">
        <v>2010</v>
      </c>
      <c r="J3" s="150">
        <v>2011</v>
      </c>
      <c r="K3" s="150">
        <v>2012</v>
      </c>
      <c r="L3" s="150">
        <v>2013</v>
      </c>
      <c r="M3" s="150">
        <v>2014</v>
      </c>
      <c r="N3" s="150">
        <v>2015</v>
      </c>
      <c r="O3" s="150">
        <v>2016</v>
      </c>
      <c r="P3" s="150">
        <v>2017</v>
      </c>
      <c r="Q3" s="150">
        <v>2018</v>
      </c>
      <c r="R3" s="150">
        <v>2019</v>
      </c>
      <c r="S3" s="150">
        <v>2020</v>
      </c>
      <c r="T3" s="150">
        <v>2021</v>
      </c>
      <c r="U3" s="150">
        <v>2022</v>
      </c>
      <c r="V3" s="150">
        <v>2023</v>
      </c>
      <c r="W3" s="150">
        <v>2024</v>
      </c>
    </row>
    <row r="4" spans="1:23" ht="15" customHeight="1" x14ac:dyDescent="0.25">
      <c r="A4" s="167" t="s">
        <v>263</v>
      </c>
      <c r="B4" s="16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8"/>
      <c r="S4" s="188"/>
      <c r="T4" s="188"/>
      <c r="U4" s="188"/>
      <c r="V4" s="188"/>
      <c r="W4" s="188"/>
    </row>
    <row r="5" spans="1:23" ht="14.45" customHeight="1" x14ac:dyDescent="0.25">
      <c r="A5" s="65"/>
      <c r="B5" s="162" t="s">
        <v>95</v>
      </c>
      <c r="C5" s="165">
        <f>47+1036</f>
        <v>1083</v>
      </c>
      <c r="D5" s="165">
        <f>68+1040</f>
        <v>1108</v>
      </c>
      <c r="E5" s="164">
        <v>1112</v>
      </c>
      <c r="F5" s="164">
        <v>1125</v>
      </c>
      <c r="G5" s="164">
        <v>1108</v>
      </c>
      <c r="H5" s="164">
        <v>1179</v>
      </c>
      <c r="I5" s="164">
        <v>1219</v>
      </c>
      <c r="J5" s="164">
        <v>1232</v>
      </c>
      <c r="K5" s="164">
        <v>1254</v>
      </c>
      <c r="L5" s="164">
        <v>1236</v>
      </c>
      <c r="M5" s="164">
        <v>1281</v>
      </c>
      <c r="N5" s="164">
        <v>1254</v>
      </c>
      <c r="O5" s="164">
        <v>1292</v>
      </c>
      <c r="P5" s="164">
        <v>1308</v>
      </c>
      <c r="Q5" s="164">
        <v>1298</v>
      </c>
      <c r="R5" s="164">
        <v>1299</v>
      </c>
      <c r="S5" s="164">
        <v>1306</v>
      </c>
      <c r="T5" s="164">
        <v>1226</v>
      </c>
      <c r="U5" s="164">
        <v>1367</v>
      </c>
      <c r="V5" s="164">
        <v>1337</v>
      </c>
      <c r="W5" s="164">
        <v>1354</v>
      </c>
    </row>
    <row r="6" spans="1:23" x14ac:dyDescent="0.25">
      <c r="A6" s="65"/>
      <c r="B6" s="162" t="s">
        <v>390</v>
      </c>
      <c r="C6" s="165">
        <v>4</v>
      </c>
      <c r="D6" s="165">
        <v>8</v>
      </c>
      <c r="E6" s="164">
        <v>2</v>
      </c>
      <c r="F6" s="164">
        <v>8</v>
      </c>
      <c r="G6" s="164">
        <v>1</v>
      </c>
      <c r="H6" s="164">
        <v>4</v>
      </c>
      <c r="I6" s="164">
        <v>2</v>
      </c>
      <c r="J6" s="164">
        <v>4</v>
      </c>
      <c r="K6" s="164">
        <v>10</v>
      </c>
      <c r="L6" s="164">
        <v>6</v>
      </c>
      <c r="M6" s="164">
        <v>3</v>
      </c>
      <c r="N6" s="164">
        <v>6</v>
      </c>
      <c r="O6" s="164">
        <v>3</v>
      </c>
      <c r="P6" s="164">
        <v>2</v>
      </c>
      <c r="Q6" s="164">
        <v>6</v>
      </c>
      <c r="R6" s="164">
        <v>8</v>
      </c>
      <c r="S6" s="164">
        <v>6</v>
      </c>
      <c r="T6" s="164">
        <v>22</v>
      </c>
      <c r="U6" s="164">
        <v>6</v>
      </c>
      <c r="V6" s="164">
        <v>7</v>
      </c>
      <c r="W6" s="164">
        <v>9</v>
      </c>
    </row>
    <row r="7" spans="1:23" x14ac:dyDescent="0.25">
      <c r="A7" s="65"/>
      <c r="B7" s="162" t="s">
        <v>97</v>
      </c>
      <c r="C7" s="165">
        <v>1028</v>
      </c>
      <c r="D7" s="165">
        <v>1026</v>
      </c>
      <c r="E7" s="164">
        <v>1042</v>
      </c>
      <c r="F7" s="164">
        <v>1062</v>
      </c>
      <c r="G7" s="164">
        <v>1039</v>
      </c>
      <c r="H7" s="164">
        <v>1134</v>
      </c>
      <c r="I7" s="164">
        <v>1155</v>
      </c>
      <c r="J7" s="164">
        <v>1156</v>
      </c>
      <c r="K7" s="164">
        <v>1200</v>
      </c>
      <c r="L7" s="164">
        <v>1149</v>
      </c>
      <c r="M7" s="164">
        <v>1211</v>
      </c>
      <c r="N7" s="164">
        <v>1194</v>
      </c>
      <c r="O7" s="164">
        <v>1225</v>
      </c>
      <c r="P7" s="164">
        <v>1253</v>
      </c>
      <c r="Q7" s="164">
        <v>1247</v>
      </c>
      <c r="R7" s="164">
        <v>1242</v>
      </c>
      <c r="S7" s="164">
        <v>1242</v>
      </c>
      <c r="T7" s="164">
        <v>1201</v>
      </c>
      <c r="U7" s="164">
        <v>1327</v>
      </c>
      <c r="V7" s="164">
        <v>1276</v>
      </c>
      <c r="W7" s="164">
        <v>1272</v>
      </c>
    </row>
    <row r="8" spans="1:23" x14ac:dyDescent="0.25">
      <c r="A8" s="65"/>
      <c r="B8" s="72" t="s">
        <v>20</v>
      </c>
      <c r="C8" s="164">
        <v>8</v>
      </c>
      <c r="D8" s="164">
        <v>14</v>
      </c>
      <c r="E8" s="164">
        <v>12</v>
      </c>
      <c r="F8" s="164">
        <v>7</v>
      </c>
      <c r="G8" s="164">
        <v>10</v>
      </c>
      <c r="H8" s="164">
        <v>5</v>
      </c>
      <c r="I8" s="164">
        <v>9</v>
      </c>
      <c r="J8" s="164">
        <v>9</v>
      </c>
      <c r="K8" s="164">
        <v>9</v>
      </c>
      <c r="L8" s="164">
        <v>10</v>
      </c>
      <c r="M8" s="164">
        <v>8</v>
      </c>
      <c r="N8" s="164">
        <v>6</v>
      </c>
      <c r="O8" s="164">
        <v>6</v>
      </c>
      <c r="P8" s="164">
        <v>11</v>
      </c>
      <c r="Q8" s="164">
        <v>0</v>
      </c>
      <c r="R8" s="164">
        <v>5</v>
      </c>
      <c r="S8" s="164">
        <v>9</v>
      </c>
      <c r="T8" s="164">
        <v>6</v>
      </c>
      <c r="U8" s="164">
        <v>0</v>
      </c>
      <c r="V8" s="164">
        <v>6</v>
      </c>
      <c r="W8" s="164">
        <v>5</v>
      </c>
    </row>
    <row r="9" spans="1:23" x14ac:dyDescent="0.25">
      <c r="A9" s="65"/>
      <c r="B9" s="72" t="s">
        <v>21</v>
      </c>
      <c r="C9" s="164" t="s">
        <v>448</v>
      </c>
      <c r="D9" s="164" t="s">
        <v>448</v>
      </c>
      <c r="E9" s="164" t="s">
        <v>448</v>
      </c>
      <c r="F9" s="164" t="s">
        <v>448</v>
      </c>
      <c r="G9" s="164" t="s">
        <v>448</v>
      </c>
      <c r="H9" s="164" t="s">
        <v>448</v>
      </c>
      <c r="I9" s="164" t="s">
        <v>448</v>
      </c>
      <c r="J9" s="164" t="s">
        <v>448</v>
      </c>
      <c r="K9" s="164" t="s">
        <v>448</v>
      </c>
      <c r="L9" s="164">
        <v>8</v>
      </c>
      <c r="M9" s="164">
        <v>8</v>
      </c>
      <c r="N9" s="164">
        <v>6</v>
      </c>
      <c r="O9" s="164">
        <v>10</v>
      </c>
      <c r="P9" s="164">
        <v>4</v>
      </c>
      <c r="Q9" s="164">
        <v>6</v>
      </c>
      <c r="R9" s="164">
        <v>14</v>
      </c>
      <c r="S9" s="164">
        <v>8</v>
      </c>
      <c r="T9" s="164">
        <v>9</v>
      </c>
      <c r="U9" s="164">
        <v>3</v>
      </c>
      <c r="V9" s="164">
        <v>7</v>
      </c>
      <c r="W9" s="164">
        <v>6</v>
      </c>
    </row>
    <row r="10" spans="1:23" x14ac:dyDescent="0.25">
      <c r="A10" s="65"/>
      <c r="B10" s="72" t="s">
        <v>22</v>
      </c>
      <c r="C10" s="164">
        <v>47</v>
      </c>
      <c r="D10" s="164">
        <v>68</v>
      </c>
      <c r="E10" s="164">
        <v>58</v>
      </c>
      <c r="F10" s="164">
        <v>56</v>
      </c>
      <c r="G10" s="164">
        <v>59</v>
      </c>
      <c r="H10" s="164">
        <v>40</v>
      </c>
      <c r="I10" s="164">
        <v>57</v>
      </c>
      <c r="J10" s="164">
        <v>67</v>
      </c>
      <c r="K10" s="164">
        <v>45</v>
      </c>
      <c r="L10" s="164">
        <v>69</v>
      </c>
      <c r="M10" s="164">
        <v>53</v>
      </c>
      <c r="N10" s="164">
        <v>46</v>
      </c>
      <c r="O10" s="164">
        <v>51</v>
      </c>
      <c r="P10" s="164">
        <v>40</v>
      </c>
      <c r="Q10" s="164">
        <v>45</v>
      </c>
      <c r="R10" s="164">
        <v>37</v>
      </c>
      <c r="S10" s="164">
        <v>46</v>
      </c>
      <c r="T10" s="164">
        <v>10</v>
      </c>
      <c r="U10" s="164">
        <v>31</v>
      </c>
      <c r="V10" s="164">
        <v>47</v>
      </c>
      <c r="W10" s="164">
        <v>71</v>
      </c>
    </row>
    <row r="11" spans="1:23" x14ac:dyDescent="0.25">
      <c r="A11" s="65"/>
      <c r="B11" s="72" t="s">
        <v>196</v>
      </c>
      <c r="C11" s="164">
        <v>0</v>
      </c>
      <c r="D11" s="164">
        <v>0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1</v>
      </c>
      <c r="N11" s="164">
        <v>2</v>
      </c>
      <c r="O11" s="164">
        <v>0</v>
      </c>
      <c r="P11" s="164">
        <v>0</v>
      </c>
      <c r="Q11" s="164">
        <v>0</v>
      </c>
      <c r="R11" s="164">
        <v>1</v>
      </c>
      <c r="S11" s="164">
        <v>1</v>
      </c>
      <c r="T11" s="164">
        <v>0</v>
      </c>
      <c r="U11" s="164">
        <v>0</v>
      </c>
      <c r="V11" s="164">
        <v>1</v>
      </c>
      <c r="W11" s="164">
        <v>0</v>
      </c>
    </row>
    <row r="12" spans="1:23" x14ac:dyDescent="0.25">
      <c r="A12" s="65"/>
      <c r="B12" s="72"/>
      <c r="T12" s="164"/>
      <c r="U12" s="164"/>
      <c r="V12" s="164"/>
      <c r="W12" s="164"/>
    </row>
    <row r="13" spans="1:23" x14ac:dyDescent="0.25">
      <c r="A13" s="167" t="s">
        <v>447</v>
      </c>
      <c r="B13" s="167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8"/>
      <c r="S13" s="188"/>
      <c r="T13" s="188"/>
      <c r="U13" s="188"/>
      <c r="V13" s="188"/>
      <c r="W13" s="188"/>
    </row>
    <row r="14" spans="1:23" x14ac:dyDescent="0.25">
      <c r="B14" s="162" t="s">
        <v>578</v>
      </c>
      <c r="C14" s="164">
        <v>248</v>
      </c>
      <c r="D14" s="164">
        <v>238</v>
      </c>
      <c r="E14" s="164">
        <v>224</v>
      </c>
      <c r="F14" s="164">
        <v>264</v>
      </c>
      <c r="G14" s="164">
        <v>230</v>
      </c>
      <c r="H14" s="164">
        <v>264</v>
      </c>
      <c r="I14" s="164">
        <v>255</v>
      </c>
      <c r="J14" s="164">
        <v>279</v>
      </c>
      <c r="K14" s="164">
        <v>291</v>
      </c>
      <c r="L14" s="164">
        <v>299</v>
      </c>
      <c r="M14" s="164">
        <v>338</v>
      </c>
      <c r="N14" s="164">
        <v>322</v>
      </c>
      <c r="O14" s="164">
        <v>336</v>
      </c>
      <c r="P14" s="164">
        <v>322</v>
      </c>
      <c r="Q14" s="164">
        <v>348</v>
      </c>
      <c r="R14" s="164">
        <v>331</v>
      </c>
      <c r="S14" s="164">
        <v>338</v>
      </c>
      <c r="T14" s="164">
        <v>336</v>
      </c>
      <c r="U14" s="164">
        <v>379</v>
      </c>
      <c r="V14" s="164">
        <v>323</v>
      </c>
      <c r="W14" s="164">
        <v>339</v>
      </c>
    </row>
    <row r="15" spans="1:23" x14ac:dyDescent="0.25">
      <c r="B15" s="162" t="s">
        <v>100</v>
      </c>
      <c r="C15" s="164">
        <v>238</v>
      </c>
      <c r="D15" s="164">
        <v>259</v>
      </c>
      <c r="E15" s="164">
        <v>276</v>
      </c>
      <c r="F15" s="164">
        <v>237</v>
      </c>
      <c r="G15" s="164">
        <v>272</v>
      </c>
      <c r="H15" s="164">
        <v>299</v>
      </c>
      <c r="I15" s="164">
        <v>289</v>
      </c>
      <c r="J15" s="164">
        <v>283</v>
      </c>
      <c r="K15" s="164">
        <v>292</v>
      </c>
      <c r="L15" s="164">
        <v>317</v>
      </c>
      <c r="M15" s="164">
        <v>299</v>
      </c>
      <c r="N15" s="164">
        <v>345</v>
      </c>
      <c r="O15" s="164">
        <v>333</v>
      </c>
      <c r="P15" s="164">
        <v>342</v>
      </c>
      <c r="Q15" s="164">
        <v>317</v>
      </c>
      <c r="R15" s="164">
        <v>355</v>
      </c>
      <c r="S15" s="164">
        <v>342</v>
      </c>
      <c r="T15" s="164">
        <v>314</v>
      </c>
      <c r="U15" s="164">
        <v>355</v>
      </c>
      <c r="V15" s="164">
        <v>348</v>
      </c>
      <c r="W15" s="164">
        <v>352</v>
      </c>
    </row>
    <row r="16" spans="1:23" x14ac:dyDescent="0.25">
      <c r="B16" s="162" t="s">
        <v>101</v>
      </c>
      <c r="C16" s="164">
        <v>285</v>
      </c>
      <c r="D16" s="164">
        <v>277</v>
      </c>
      <c r="E16" s="164">
        <v>296</v>
      </c>
      <c r="F16" s="164">
        <v>294</v>
      </c>
      <c r="G16" s="164">
        <v>273</v>
      </c>
      <c r="H16" s="164">
        <v>314</v>
      </c>
      <c r="I16" s="164">
        <v>328</v>
      </c>
      <c r="J16" s="164">
        <v>318</v>
      </c>
      <c r="K16" s="164">
        <v>305</v>
      </c>
      <c r="L16" s="164">
        <v>360</v>
      </c>
      <c r="M16" s="164">
        <v>332</v>
      </c>
      <c r="N16" s="164">
        <v>295</v>
      </c>
      <c r="O16" s="164">
        <v>357</v>
      </c>
      <c r="P16" s="164">
        <v>323</v>
      </c>
      <c r="Q16" s="164">
        <v>347</v>
      </c>
      <c r="R16" s="164">
        <v>318</v>
      </c>
      <c r="S16" s="164">
        <v>345</v>
      </c>
      <c r="T16" s="164">
        <v>308</v>
      </c>
      <c r="U16" s="164">
        <v>340</v>
      </c>
      <c r="V16" s="164">
        <v>339</v>
      </c>
      <c r="W16" s="164">
        <v>372</v>
      </c>
    </row>
    <row r="17" spans="1:23" x14ac:dyDescent="0.25">
      <c r="B17" s="162" t="s">
        <v>102</v>
      </c>
      <c r="C17" s="164">
        <v>334</v>
      </c>
      <c r="D17" s="164">
        <v>342</v>
      </c>
      <c r="E17" s="164">
        <v>318</v>
      </c>
      <c r="F17" s="164">
        <v>338</v>
      </c>
      <c r="G17" s="164">
        <v>334</v>
      </c>
      <c r="H17" s="164">
        <v>306</v>
      </c>
      <c r="I17" s="164">
        <v>349</v>
      </c>
      <c r="J17" s="164">
        <v>356</v>
      </c>
      <c r="K17" s="164">
        <v>376</v>
      </c>
      <c r="L17" s="164">
        <v>266</v>
      </c>
      <c r="M17" s="164">
        <v>315</v>
      </c>
      <c r="N17" s="164">
        <v>298</v>
      </c>
      <c r="O17" s="164">
        <v>269</v>
      </c>
      <c r="P17" s="164">
        <v>323</v>
      </c>
      <c r="Q17" s="164">
        <v>292</v>
      </c>
      <c r="R17" s="164">
        <v>303</v>
      </c>
      <c r="S17" s="164">
        <v>287</v>
      </c>
      <c r="T17" s="164">
        <v>290</v>
      </c>
      <c r="U17" s="164">
        <v>293</v>
      </c>
      <c r="V17" s="164">
        <v>334</v>
      </c>
      <c r="W17" s="164">
        <v>300</v>
      </c>
    </row>
    <row r="18" spans="1:23" x14ac:dyDescent="0.25">
      <c r="T18" s="164"/>
      <c r="U18" s="164"/>
      <c r="V18" s="164"/>
      <c r="W18" s="164"/>
    </row>
    <row r="19" spans="1:23" x14ac:dyDescent="0.25">
      <c r="A19" s="167" t="s">
        <v>6</v>
      </c>
      <c r="B19" s="16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8"/>
      <c r="S19" s="188"/>
      <c r="T19" s="188"/>
      <c r="U19" s="188"/>
      <c r="V19" s="188"/>
      <c r="W19" s="188"/>
    </row>
    <row r="20" spans="1:23" x14ac:dyDescent="0.25">
      <c r="B20" s="162" t="s">
        <v>592</v>
      </c>
      <c r="T20" s="164">
        <v>-67</v>
      </c>
      <c r="U20" s="164">
        <v>-14</v>
      </c>
      <c r="V20" s="164">
        <v>-20</v>
      </c>
      <c r="W20" s="164">
        <v>-19</v>
      </c>
    </row>
    <row r="21" spans="1:23" x14ac:dyDescent="0.25">
      <c r="B21" s="162" t="s">
        <v>593</v>
      </c>
      <c r="C21" s="165"/>
      <c r="T21" s="164">
        <v>-6</v>
      </c>
      <c r="U21" s="164">
        <v>-9</v>
      </c>
      <c r="V21" s="164">
        <v>-1</v>
      </c>
      <c r="W21" s="164">
        <v>-1</v>
      </c>
    </row>
    <row r="22" spans="1:23" x14ac:dyDescent="0.25">
      <c r="B22" s="162" t="s">
        <v>599</v>
      </c>
      <c r="C22" s="165">
        <v>-20</v>
      </c>
      <c r="D22" s="164">
        <v>-7</v>
      </c>
      <c r="E22" s="164">
        <v>-18</v>
      </c>
      <c r="F22" s="164">
        <v>-11</v>
      </c>
      <c r="G22" s="164">
        <v>-7</v>
      </c>
      <c r="H22" s="164">
        <v>-19</v>
      </c>
      <c r="I22" s="164">
        <v>-12</v>
      </c>
      <c r="J22" s="164">
        <v>-21</v>
      </c>
      <c r="K22" s="164">
        <v>-16</v>
      </c>
      <c r="L22" s="164">
        <v>-24</v>
      </c>
      <c r="M22" s="164">
        <v>-17</v>
      </c>
      <c r="N22" s="164">
        <v>-15</v>
      </c>
      <c r="O22" s="164">
        <v>-25</v>
      </c>
      <c r="P22" s="164">
        <v>-24</v>
      </c>
      <c r="Q22" s="164">
        <v>-16</v>
      </c>
      <c r="R22" s="164">
        <v>-16</v>
      </c>
      <c r="S22" s="164">
        <v>-13</v>
      </c>
      <c r="T22" s="236">
        <f>SUM(T20:T21)</f>
        <v>-73</v>
      </c>
      <c r="U22" s="236">
        <f>SUM(U20:U21)</f>
        <v>-23</v>
      </c>
      <c r="V22" s="236">
        <v>-21</v>
      </c>
      <c r="W22" s="236">
        <f>SUM(W20:W21)</f>
        <v>-20</v>
      </c>
    </row>
    <row r="23" spans="1:23" x14ac:dyDescent="0.25">
      <c r="B23" s="162" t="s">
        <v>198</v>
      </c>
      <c r="C23" s="165">
        <v>-17</v>
      </c>
      <c r="D23" s="164">
        <v>-17</v>
      </c>
      <c r="E23" s="164">
        <v>-17</v>
      </c>
      <c r="F23" s="164">
        <v>-13</v>
      </c>
      <c r="G23" s="164">
        <v>-12</v>
      </c>
      <c r="H23" s="164">
        <v>-15</v>
      </c>
      <c r="I23" s="164">
        <v>-10</v>
      </c>
      <c r="J23" s="164">
        <v>-7</v>
      </c>
      <c r="K23" s="164">
        <v>-17</v>
      </c>
      <c r="L23" s="164">
        <v>-16</v>
      </c>
      <c r="M23" s="164">
        <v>-23</v>
      </c>
      <c r="N23" s="164">
        <v>-16</v>
      </c>
      <c r="O23" s="164">
        <v>-10</v>
      </c>
      <c r="P23" s="164">
        <v>-18</v>
      </c>
      <c r="Q23" s="164">
        <v>-11</v>
      </c>
      <c r="R23" s="164">
        <v>-16</v>
      </c>
      <c r="S23" s="164">
        <v>-18</v>
      </c>
      <c r="T23" s="164">
        <v>-7</v>
      </c>
      <c r="U23" s="164">
        <v>-29</v>
      </c>
      <c r="V23" s="164">
        <v>-34</v>
      </c>
      <c r="W23" s="164">
        <v>-28</v>
      </c>
    </row>
    <row r="24" spans="1:23" x14ac:dyDescent="0.25">
      <c r="B24" s="162" t="s">
        <v>9</v>
      </c>
      <c r="C24" s="165">
        <v>-7</v>
      </c>
      <c r="D24" s="164">
        <v>-7</v>
      </c>
      <c r="E24" s="164">
        <v>-2</v>
      </c>
      <c r="F24" s="164">
        <v>-7</v>
      </c>
      <c r="G24" s="164">
        <v>-12</v>
      </c>
      <c r="H24" s="164">
        <v>-7</v>
      </c>
      <c r="I24" s="164">
        <v>-6</v>
      </c>
      <c r="J24" s="164">
        <v>-8</v>
      </c>
      <c r="K24" s="164">
        <v>-10</v>
      </c>
      <c r="L24" s="164">
        <v>-12</v>
      </c>
      <c r="M24" s="164">
        <v>-5</v>
      </c>
      <c r="N24" s="164">
        <v>-13</v>
      </c>
      <c r="O24" s="164">
        <v>-11</v>
      </c>
      <c r="P24" s="164">
        <v>-8</v>
      </c>
      <c r="Q24" s="164">
        <v>-6</v>
      </c>
      <c r="R24" s="164">
        <v>-8</v>
      </c>
      <c r="S24" s="164">
        <v>-5</v>
      </c>
      <c r="T24" s="164">
        <v>-6</v>
      </c>
      <c r="U24" s="164">
        <v>-11</v>
      </c>
      <c r="V24" s="164">
        <v>-8</v>
      </c>
      <c r="W24" s="164">
        <v>-3</v>
      </c>
    </row>
    <row r="25" spans="1:23" x14ac:dyDescent="0.25">
      <c r="B25" s="162" t="s">
        <v>10</v>
      </c>
      <c r="C25" s="165">
        <v>0</v>
      </c>
      <c r="D25" s="164">
        <v>0</v>
      </c>
      <c r="E25" s="164">
        <v>0</v>
      </c>
      <c r="F25" s="164">
        <v>0</v>
      </c>
      <c r="G25" s="164">
        <v>0</v>
      </c>
      <c r="H25" s="164">
        <v>0</v>
      </c>
      <c r="I25" s="164">
        <v>0</v>
      </c>
      <c r="J25" s="164">
        <v>0</v>
      </c>
      <c r="K25" s="164">
        <v>0</v>
      </c>
      <c r="L25" s="164">
        <v>-1</v>
      </c>
      <c r="M25" s="164">
        <v>0</v>
      </c>
      <c r="N25" s="164">
        <v>0</v>
      </c>
      <c r="O25" s="164">
        <v>0</v>
      </c>
      <c r="P25" s="164">
        <v>0</v>
      </c>
      <c r="Q25" s="164">
        <v>0</v>
      </c>
      <c r="R25" s="164">
        <v>0</v>
      </c>
      <c r="S25" s="164">
        <v>0</v>
      </c>
      <c r="T25" s="164">
        <v>0</v>
      </c>
      <c r="U25" s="164">
        <v>0</v>
      </c>
      <c r="V25" s="164">
        <v>0</v>
      </c>
      <c r="W25" s="164">
        <v>0</v>
      </c>
    </row>
    <row r="26" spans="1:23" x14ac:dyDescent="0.25">
      <c r="B26" s="162" t="s">
        <v>11</v>
      </c>
      <c r="C26" s="165">
        <v>-1</v>
      </c>
      <c r="D26" s="164">
        <v>-1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  <c r="P26" s="164">
        <v>0</v>
      </c>
      <c r="Q26" s="164">
        <v>-1</v>
      </c>
      <c r="R26" s="164">
        <v>0</v>
      </c>
      <c r="S26" s="164">
        <v>0</v>
      </c>
      <c r="T26" s="164">
        <v>0</v>
      </c>
      <c r="U26" s="164">
        <v>0</v>
      </c>
      <c r="V26" s="164">
        <v>0</v>
      </c>
      <c r="W26" s="164">
        <v>0</v>
      </c>
    </row>
    <row r="27" spans="1:23" x14ac:dyDescent="0.25">
      <c r="B27" s="162" t="s">
        <v>12</v>
      </c>
      <c r="C27" s="165">
        <v>-45</v>
      </c>
      <c r="D27" s="164">
        <v>-32</v>
      </c>
      <c r="E27" s="164">
        <v>-37</v>
      </c>
      <c r="F27" s="164">
        <v>-31</v>
      </c>
      <c r="G27" s="164">
        <v>-31</v>
      </c>
      <c r="H27" s="164">
        <v>-41</v>
      </c>
      <c r="I27" s="164">
        <v>-28</v>
      </c>
      <c r="J27" s="164">
        <v>-36</v>
      </c>
      <c r="K27" s="164">
        <v>-43</v>
      </c>
      <c r="L27" s="164">
        <v>-53</v>
      </c>
      <c r="M27" s="164">
        <v>-45</v>
      </c>
      <c r="N27" s="164">
        <v>-44</v>
      </c>
      <c r="O27" s="164">
        <v>-46</v>
      </c>
      <c r="P27" s="164">
        <v>-50</v>
      </c>
      <c r="Q27" s="164">
        <v>-34</v>
      </c>
      <c r="R27" s="164">
        <v>-40</v>
      </c>
      <c r="S27" s="164">
        <v>-36</v>
      </c>
      <c r="T27" s="164">
        <v>-86</v>
      </c>
      <c r="U27" s="164">
        <f>SUM(U22:U26)</f>
        <v>-63</v>
      </c>
      <c r="V27" s="164">
        <f>SUM(V22:V26)</f>
        <v>-63</v>
      </c>
      <c r="W27" s="164">
        <f>SUM(W22:W26)</f>
        <v>-51</v>
      </c>
    </row>
    <row r="28" spans="1:23" x14ac:dyDescent="0.25">
      <c r="T28" s="164"/>
      <c r="U28" s="164"/>
      <c r="V28" s="164"/>
      <c r="W28" s="164"/>
    </row>
    <row r="29" spans="1:23" x14ac:dyDescent="0.25">
      <c r="A29" s="167" t="s">
        <v>13</v>
      </c>
      <c r="B29" s="16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8"/>
      <c r="S29" s="188"/>
      <c r="T29" s="188"/>
      <c r="U29" s="188"/>
      <c r="V29" s="188"/>
      <c r="W29" s="188"/>
    </row>
    <row r="30" spans="1:23" x14ac:dyDescent="0.25">
      <c r="B30" s="162" t="s">
        <v>14</v>
      </c>
      <c r="C30" s="164">
        <v>13</v>
      </c>
      <c r="D30" s="164">
        <v>17</v>
      </c>
      <c r="E30" s="164">
        <v>10</v>
      </c>
      <c r="F30" s="164">
        <v>9</v>
      </c>
      <c r="G30" s="164">
        <v>4</v>
      </c>
      <c r="H30" s="164">
        <v>12</v>
      </c>
      <c r="I30" s="164">
        <v>14</v>
      </c>
      <c r="J30" s="164">
        <v>8</v>
      </c>
      <c r="K30" s="164">
        <v>15</v>
      </c>
      <c r="L30" s="164">
        <v>26</v>
      </c>
      <c r="M30" s="164">
        <v>15</v>
      </c>
      <c r="N30" s="164">
        <v>10</v>
      </c>
      <c r="O30" s="164">
        <v>14</v>
      </c>
      <c r="P30" s="164">
        <v>14</v>
      </c>
      <c r="Q30" s="164">
        <v>4</v>
      </c>
      <c r="R30" s="164">
        <v>20</v>
      </c>
      <c r="S30" s="164">
        <v>10</v>
      </c>
      <c r="T30" s="164">
        <v>51</v>
      </c>
      <c r="U30" s="164">
        <v>16</v>
      </c>
      <c r="V30" s="164">
        <v>13</v>
      </c>
      <c r="W30" s="164">
        <v>17</v>
      </c>
    </row>
    <row r="31" spans="1:23" x14ac:dyDescent="0.25">
      <c r="B31" s="162" t="s">
        <v>98</v>
      </c>
      <c r="C31" s="164">
        <v>0</v>
      </c>
      <c r="D31" s="164">
        <v>0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  <c r="P31" s="164">
        <v>0</v>
      </c>
      <c r="Q31" s="164">
        <v>0</v>
      </c>
      <c r="R31" s="164">
        <v>0</v>
      </c>
      <c r="S31" s="164">
        <v>1</v>
      </c>
      <c r="T31" s="164">
        <v>4</v>
      </c>
      <c r="U31" s="164">
        <v>0</v>
      </c>
      <c r="V31" s="164">
        <v>0</v>
      </c>
      <c r="W31" s="164">
        <v>0</v>
      </c>
    </row>
    <row r="32" spans="1:23" x14ac:dyDescent="0.25">
      <c r="B32" s="162" t="s">
        <v>99</v>
      </c>
      <c r="C32" s="164">
        <v>0</v>
      </c>
      <c r="D32" s="164">
        <v>7</v>
      </c>
      <c r="E32" s="164">
        <v>1</v>
      </c>
      <c r="F32" s="164">
        <v>2</v>
      </c>
      <c r="G32" s="164">
        <v>1</v>
      </c>
      <c r="H32" s="164">
        <v>0</v>
      </c>
      <c r="I32" s="164">
        <v>25</v>
      </c>
      <c r="J32" s="164">
        <v>11</v>
      </c>
      <c r="K32" s="164">
        <v>0</v>
      </c>
      <c r="L32" s="164">
        <v>15</v>
      </c>
      <c r="M32" s="164">
        <v>3</v>
      </c>
      <c r="N32" s="164">
        <v>1</v>
      </c>
      <c r="O32" s="164">
        <v>2</v>
      </c>
      <c r="P32" s="164">
        <v>2</v>
      </c>
      <c r="Q32" s="164">
        <v>0</v>
      </c>
      <c r="R32" s="164">
        <v>9</v>
      </c>
      <c r="S32" s="164">
        <v>2</v>
      </c>
      <c r="T32" s="164">
        <v>17</v>
      </c>
      <c r="U32" s="164">
        <v>0</v>
      </c>
      <c r="V32" s="164">
        <v>11</v>
      </c>
      <c r="W32" s="164">
        <v>18</v>
      </c>
    </row>
    <row r="33" spans="1:23" x14ac:dyDescent="0.25">
      <c r="B33" s="162" t="s">
        <v>17</v>
      </c>
      <c r="C33" s="164">
        <v>13</v>
      </c>
      <c r="D33" s="164">
        <v>24</v>
      </c>
      <c r="E33" s="164">
        <v>11</v>
      </c>
      <c r="F33" s="164">
        <v>11</v>
      </c>
      <c r="G33" s="164">
        <v>5</v>
      </c>
      <c r="H33" s="164">
        <v>12</v>
      </c>
      <c r="I33" s="164">
        <v>39</v>
      </c>
      <c r="J33" s="164">
        <v>19</v>
      </c>
      <c r="K33" s="164">
        <v>15</v>
      </c>
      <c r="L33" s="164">
        <v>41</v>
      </c>
      <c r="M33" s="164">
        <v>18</v>
      </c>
      <c r="N33" s="164">
        <v>11</v>
      </c>
      <c r="O33" s="164">
        <v>16</v>
      </c>
      <c r="P33" s="164">
        <v>16</v>
      </c>
      <c r="Q33" s="164">
        <v>4</v>
      </c>
      <c r="R33" s="164">
        <v>29</v>
      </c>
      <c r="S33" s="164">
        <v>13</v>
      </c>
      <c r="T33" s="164">
        <v>72</v>
      </c>
      <c r="U33" s="164">
        <f>SUM(U30:U32)</f>
        <v>16</v>
      </c>
      <c r="V33" s="164">
        <f>SUM(V30:V32)</f>
        <v>24</v>
      </c>
      <c r="W33" s="164">
        <f>SUM(W30:W32)</f>
        <v>35</v>
      </c>
    </row>
    <row r="34" spans="1:23" x14ac:dyDescent="0.25">
      <c r="T34" s="164"/>
      <c r="U34" s="164"/>
      <c r="V34" s="164"/>
      <c r="W34" s="164"/>
    </row>
    <row r="35" spans="1:23" x14ac:dyDescent="0.25">
      <c r="A35" s="167" t="s">
        <v>103</v>
      </c>
      <c r="B35" s="16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8"/>
      <c r="S35" s="188"/>
      <c r="T35" s="188"/>
      <c r="U35" s="188"/>
      <c r="V35" s="188"/>
      <c r="W35" s="188"/>
    </row>
    <row r="36" spans="1:23" x14ac:dyDescent="0.25">
      <c r="B36" s="162" t="s">
        <v>48</v>
      </c>
      <c r="C36" s="164">
        <v>8</v>
      </c>
      <c r="D36" s="164">
        <v>5</v>
      </c>
      <c r="E36" s="164">
        <v>4</v>
      </c>
      <c r="F36" s="164">
        <v>6</v>
      </c>
      <c r="G36" s="164">
        <v>2</v>
      </c>
      <c r="H36" s="164">
        <v>2</v>
      </c>
      <c r="I36" s="164">
        <v>2</v>
      </c>
      <c r="J36" s="164">
        <v>1</v>
      </c>
      <c r="K36" s="164">
        <v>1</v>
      </c>
      <c r="L36" s="164">
        <v>1</v>
      </c>
      <c r="M36" s="164">
        <v>0</v>
      </c>
      <c r="N36" s="164">
        <v>1</v>
      </c>
      <c r="O36" s="164">
        <v>1</v>
      </c>
      <c r="P36" s="164">
        <v>1</v>
      </c>
      <c r="Q36" s="164">
        <v>1</v>
      </c>
      <c r="R36" s="164">
        <v>1</v>
      </c>
      <c r="S36" s="164">
        <v>1</v>
      </c>
      <c r="T36" s="164">
        <v>2</v>
      </c>
      <c r="U36" s="164">
        <v>1</v>
      </c>
      <c r="V36" s="164">
        <v>1</v>
      </c>
      <c r="W36" s="164">
        <v>0</v>
      </c>
    </row>
    <row r="37" spans="1:23" x14ac:dyDescent="0.25">
      <c r="B37" s="162" t="s">
        <v>49</v>
      </c>
      <c r="C37" s="164">
        <v>160</v>
      </c>
      <c r="D37" s="164">
        <v>157</v>
      </c>
      <c r="E37" s="164">
        <v>170</v>
      </c>
      <c r="F37" s="164">
        <v>174</v>
      </c>
      <c r="G37" s="164">
        <v>148</v>
      </c>
      <c r="H37" s="164">
        <v>147</v>
      </c>
      <c r="I37" s="164">
        <v>141</v>
      </c>
      <c r="J37" s="164">
        <v>148</v>
      </c>
      <c r="K37" s="164">
        <v>145</v>
      </c>
      <c r="L37" s="164">
        <v>144</v>
      </c>
      <c r="M37" s="164">
        <v>140</v>
      </c>
      <c r="N37" s="164">
        <v>134</v>
      </c>
      <c r="O37" s="164">
        <v>136</v>
      </c>
      <c r="P37" s="164">
        <v>135</v>
      </c>
      <c r="Q37" s="164">
        <v>148</v>
      </c>
      <c r="R37" s="164">
        <v>146</v>
      </c>
      <c r="S37" s="164">
        <v>153</v>
      </c>
      <c r="T37" s="164">
        <v>169</v>
      </c>
      <c r="U37" s="164">
        <v>203</v>
      </c>
      <c r="V37" s="164">
        <v>208</v>
      </c>
      <c r="W37" s="164">
        <v>212</v>
      </c>
    </row>
    <row r="38" spans="1:23" x14ac:dyDescent="0.25">
      <c r="B38" s="162" t="s">
        <v>50</v>
      </c>
      <c r="C38" s="164">
        <v>43</v>
      </c>
      <c r="D38" s="164">
        <v>46</v>
      </c>
      <c r="E38" s="164">
        <v>49</v>
      </c>
      <c r="F38" s="164">
        <v>45</v>
      </c>
      <c r="G38" s="164">
        <v>48</v>
      </c>
      <c r="H38" s="164">
        <v>45</v>
      </c>
      <c r="I38" s="164">
        <v>39</v>
      </c>
      <c r="J38" s="164">
        <v>35</v>
      </c>
      <c r="K38" s="164">
        <v>41</v>
      </c>
      <c r="L38" s="164">
        <v>39</v>
      </c>
      <c r="M38" s="164">
        <v>50</v>
      </c>
      <c r="N38" s="164">
        <v>52</v>
      </c>
      <c r="O38" s="164">
        <v>57</v>
      </c>
      <c r="P38" s="164">
        <v>60</v>
      </c>
      <c r="Q38" s="164">
        <v>52</v>
      </c>
      <c r="R38" s="164">
        <v>56</v>
      </c>
      <c r="S38" s="164">
        <v>58</v>
      </c>
      <c r="T38" s="164">
        <v>58</v>
      </c>
      <c r="U38" s="164">
        <v>71</v>
      </c>
      <c r="V38" s="164">
        <v>80</v>
      </c>
      <c r="W38" s="164">
        <v>67</v>
      </c>
    </row>
    <row r="39" spans="1:23" x14ac:dyDescent="0.25">
      <c r="B39" s="162" t="s">
        <v>51</v>
      </c>
      <c r="C39" s="164">
        <v>103</v>
      </c>
      <c r="D39" s="164">
        <v>122</v>
      </c>
      <c r="E39" s="164">
        <v>127</v>
      </c>
      <c r="F39" s="164">
        <v>145</v>
      </c>
      <c r="G39" s="164">
        <v>140</v>
      </c>
      <c r="H39" s="164">
        <v>131</v>
      </c>
      <c r="I39" s="164">
        <v>105</v>
      </c>
      <c r="J39" s="164">
        <v>92</v>
      </c>
      <c r="K39" s="164">
        <v>105</v>
      </c>
      <c r="L39" s="164">
        <v>107</v>
      </c>
      <c r="M39" s="164">
        <v>148</v>
      </c>
      <c r="N39" s="164">
        <v>151</v>
      </c>
      <c r="O39" s="164">
        <v>175</v>
      </c>
      <c r="P39" s="164">
        <v>185</v>
      </c>
      <c r="Q39" s="164">
        <v>193</v>
      </c>
      <c r="R39" s="164">
        <v>198</v>
      </c>
      <c r="S39" s="164">
        <v>199</v>
      </c>
      <c r="T39" s="164">
        <v>209</v>
      </c>
      <c r="U39" s="164">
        <v>215</v>
      </c>
      <c r="V39" s="164">
        <v>218</v>
      </c>
      <c r="W39" s="164">
        <v>206</v>
      </c>
    </row>
    <row r="40" spans="1:23" x14ac:dyDescent="0.25">
      <c r="B40" s="162" t="s">
        <v>52</v>
      </c>
      <c r="C40" s="164" t="s">
        <v>448</v>
      </c>
      <c r="D40" s="164" t="s">
        <v>448</v>
      </c>
      <c r="E40" s="164" t="s">
        <v>448</v>
      </c>
      <c r="F40" s="164" t="s">
        <v>448</v>
      </c>
      <c r="G40" s="164" t="s">
        <v>448</v>
      </c>
      <c r="H40" s="164" t="s">
        <v>448</v>
      </c>
      <c r="I40" s="164" t="s">
        <v>448</v>
      </c>
      <c r="J40" s="164">
        <v>1</v>
      </c>
      <c r="K40" s="164">
        <v>1</v>
      </c>
      <c r="L40" s="164">
        <v>2</v>
      </c>
      <c r="M40" s="164">
        <v>2</v>
      </c>
      <c r="N40" s="164">
        <v>1</v>
      </c>
      <c r="O40" s="164">
        <v>2</v>
      </c>
      <c r="P40" s="164">
        <v>2</v>
      </c>
      <c r="Q40" s="164">
        <v>2</v>
      </c>
      <c r="R40" s="164">
        <v>1</v>
      </c>
      <c r="S40" s="164">
        <v>2</v>
      </c>
      <c r="T40" s="164">
        <v>3</v>
      </c>
      <c r="U40" s="164">
        <v>4</v>
      </c>
      <c r="V40" s="164">
        <v>3</v>
      </c>
      <c r="W40" s="164">
        <v>2</v>
      </c>
    </row>
    <row r="41" spans="1:23" x14ac:dyDescent="0.25">
      <c r="B41" s="162" t="s">
        <v>628</v>
      </c>
      <c r="C41" s="164">
        <v>29</v>
      </c>
      <c r="D41" s="164">
        <v>33</v>
      </c>
      <c r="E41" s="164">
        <v>44</v>
      </c>
      <c r="F41" s="164">
        <v>43</v>
      </c>
      <c r="G41" s="164">
        <v>58</v>
      </c>
      <c r="H41" s="164">
        <v>65</v>
      </c>
      <c r="I41" s="164">
        <v>72</v>
      </c>
      <c r="J41" s="164">
        <v>84</v>
      </c>
      <c r="K41" s="164">
        <v>114</v>
      </c>
      <c r="L41" s="164">
        <v>146</v>
      </c>
      <c r="M41" s="164">
        <v>180</v>
      </c>
      <c r="N41" s="164">
        <v>207</v>
      </c>
      <c r="O41" s="164">
        <v>212</v>
      </c>
      <c r="P41" s="164">
        <v>222</v>
      </c>
      <c r="Q41" s="164">
        <v>219</v>
      </c>
      <c r="R41" s="164">
        <v>202</v>
      </c>
      <c r="S41" s="164">
        <v>203</v>
      </c>
      <c r="T41" s="164">
        <v>186</v>
      </c>
      <c r="U41" s="164">
        <v>206</v>
      </c>
      <c r="V41" s="164">
        <v>204</v>
      </c>
      <c r="W41" s="164">
        <v>204</v>
      </c>
    </row>
    <row r="42" spans="1:23" x14ac:dyDescent="0.25">
      <c r="B42" s="162" t="s">
        <v>54</v>
      </c>
      <c r="C42" s="164">
        <v>77</v>
      </c>
      <c r="D42" s="164">
        <v>103</v>
      </c>
      <c r="E42" s="164">
        <v>88</v>
      </c>
      <c r="F42" s="164">
        <v>94</v>
      </c>
      <c r="G42" s="164">
        <v>125</v>
      </c>
      <c r="H42" s="164">
        <v>197</v>
      </c>
      <c r="I42" s="164">
        <v>265</v>
      </c>
      <c r="J42" s="164">
        <v>255</v>
      </c>
      <c r="K42" s="164">
        <v>229</v>
      </c>
      <c r="L42" s="164">
        <v>164</v>
      </c>
      <c r="M42" s="164">
        <v>101</v>
      </c>
      <c r="N42" s="164">
        <v>79</v>
      </c>
      <c r="O42" s="164">
        <v>79</v>
      </c>
      <c r="P42" s="164">
        <v>75</v>
      </c>
      <c r="Q42" s="164">
        <v>79</v>
      </c>
      <c r="R42" s="164">
        <v>81</v>
      </c>
      <c r="S42" s="164">
        <v>67</v>
      </c>
      <c r="T42" s="164">
        <v>61</v>
      </c>
      <c r="U42" s="164">
        <v>72</v>
      </c>
      <c r="V42" s="164">
        <v>57</v>
      </c>
      <c r="W42" s="164">
        <v>63</v>
      </c>
    </row>
    <row r="43" spans="1:23" x14ac:dyDescent="0.25">
      <c r="B43" s="162" t="s">
        <v>55</v>
      </c>
      <c r="C43" s="164" t="s">
        <v>448</v>
      </c>
      <c r="D43" s="164" t="s">
        <v>448</v>
      </c>
      <c r="E43" s="164" t="s">
        <v>448</v>
      </c>
      <c r="F43" s="164" t="s">
        <v>448</v>
      </c>
      <c r="G43" s="164" t="s">
        <v>448</v>
      </c>
      <c r="H43" s="164" t="s">
        <v>448</v>
      </c>
      <c r="I43" s="164" t="s">
        <v>448</v>
      </c>
      <c r="J43" s="164">
        <v>29</v>
      </c>
      <c r="K43" s="164">
        <v>59</v>
      </c>
      <c r="L43" s="164">
        <v>84</v>
      </c>
      <c r="M43" s="164">
        <v>103</v>
      </c>
      <c r="N43" s="164">
        <v>96</v>
      </c>
      <c r="O43" s="164">
        <v>85</v>
      </c>
      <c r="P43" s="164">
        <v>74</v>
      </c>
      <c r="Q43" s="164">
        <v>74</v>
      </c>
      <c r="R43" s="164">
        <v>77</v>
      </c>
      <c r="S43" s="164">
        <v>87</v>
      </c>
      <c r="T43" s="164">
        <v>84</v>
      </c>
      <c r="U43" s="164">
        <v>90</v>
      </c>
      <c r="V43" s="164">
        <v>96</v>
      </c>
      <c r="W43" s="164">
        <v>112</v>
      </c>
    </row>
    <row r="44" spans="1:23" x14ac:dyDescent="0.25">
      <c r="B44" s="162" t="s">
        <v>56</v>
      </c>
      <c r="C44" s="164">
        <v>685</v>
      </c>
      <c r="D44" s="164">
        <v>650</v>
      </c>
      <c r="E44" s="164">
        <v>632</v>
      </c>
      <c r="F44" s="164">
        <v>626</v>
      </c>
      <c r="G44" s="164">
        <v>588</v>
      </c>
      <c r="H44" s="164">
        <v>596</v>
      </c>
      <c r="I44" s="164">
        <v>597</v>
      </c>
      <c r="J44" s="164">
        <v>591</v>
      </c>
      <c r="K44" s="164">
        <v>569</v>
      </c>
      <c r="L44" s="164">
        <v>555</v>
      </c>
      <c r="M44" s="164">
        <v>560</v>
      </c>
      <c r="N44" s="164">
        <v>539</v>
      </c>
      <c r="O44" s="164">
        <v>548</v>
      </c>
      <c r="P44" s="164">
        <v>556</v>
      </c>
      <c r="Q44" s="164">
        <v>536</v>
      </c>
      <c r="R44" s="164">
        <v>545</v>
      </c>
      <c r="S44" s="164">
        <v>542</v>
      </c>
      <c r="T44" s="164">
        <v>476</v>
      </c>
      <c r="U44" s="164">
        <v>505</v>
      </c>
      <c r="V44" s="164">
        <v>477</v>
      </c>
      <c r="W44" s="164">
        <v>497</v>
      </c>
    </row>
    <row r="45" spans="1:23" x14ac:dyDescent="0.25">
      <c r="B45" s="162" t="s">
        <v>4</v>
      </c>
      <c r="C45" s="164">
        <v>1105</v>
      </c>
      <c r="D45" s="164">
        <v>1116</v>
      </c>
      <c r="E45" s="164">
        <v>1114</v>
      </c>
      <c r="F45" s="164">
        <v>1133</v>
      </c>
      <c r="G45" s="164">
        <v>1109</v>
      </c>
      <c r="H45" s="164">
        <v>1183</v>
      </c>
      <c r="I45" s="164">
        <v>1221</v>
      </c>
      <c r="J45" s="164">
        <v>1236</v>
      </c>
      <c r="K45" s="164">
        <v>1264</v>
      </c>
      <c r="L45" s="164">
        <v>1242</v>
      </c>
      <c r="M45" s="164">
        <v>1284</v>
      </c>
      <c r="N45" s="164">
        <v>1260</v>
      </c>
      <c r="O45" s="164">
        <v>1295</v>
      </c>
      <c r="P45" s="164">
        <v>1310</v>
      </c>
      <c r="Q45" s="190">
        <v>1304</v>
      </c>
      <c r="R45" s="164">
        <v>1307</v>
      </c>
      <c r="S45" s="164">
        <v>1312</v>
      </c>
      <c r="T45" s="164">
        <v>1248</v>
      </c>
      <c r="U45" s="164">
        <v>1367</v>
      </c>
      <c r="V45" s="164">
        <v>1344</v>
      </c>
      <c r="W45" s="164">
        <f>SUM(W36:W44)</f>
        <v>1363</v>
      </c>
    </row>
    <row r="46" spans="1:23" x14ac:dyDescent="0.25">
      <c r="T46" s="164"/>
      <c r="U46" s="164"/>
      <c r="V46" s="164"/>
      <c r="W46" s="164"/>
    </row>
    <row r="47" spans="1:23" ht="15" customHeight="1" x14ac:dyDescent="0.25">
      <c r="A47" s="167" t="s">
        <v>456</v>
      </c>
      <c r="B47" s="16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8"/>
      <c r="S47" s="188"/>
      <c r="T47" s="188"/>
      <c r="U47" s="188"/>
      <c r="V47" s="188"/>
      <c r="W47" s="188"/>
    </row>
    <row r="48" spans="1:23" ht="14.45" customHeight="1" x14ac:dyDescent="0.25">
      <c r="A48" s="65"/>
      <c r="B48" s="162" t="s">
        <v>95</v>
      </c>
      <c r="C48" s="165" t="s">
        <v>448</v>
      </c>
      <c r="D48" s="165">
        <v>6</v>
      </c>
      <c r="E48" s="165">
        <v>4</v>
      </c>
      <c r="F48" s="165">
        <v>4</v>
      </c>
      <c r="G48" s="165">
        <v>6</v>
      </c>
      <c r="H48" s="165">
        <v>3</v>
      </c>
      <c r="I48" s="165">
        <v>7</v>
      </c>
      <c r="J48" s="165">
        <v>5</v>
      </c>
      <c r="K48" s="165">
        <v>3</v>
      </c>
      <c r="L48" s="165">
        <v>8</v>
      </c>
      <c r="M48" s="164">
        <v>5</v>
      </c>
      <c r="N48" s="164">
        <v>6</v>
      </c>
      <c r="O48" s="164">
        <v>3</v>
      </c>
      <c r="P48" s="164">
        <v>3</v>
      </c>
      <c r="Q48" s="164">
        <v>2</v>
      </c>
      <c r="R48" s="165">
        <v>5</v>
      </c>
      <c r="S48" s="165">
        <v>4</v>
      </c>
      <c r="T48" s="165">
        <v>0</v>
      </c>
      <c r="U48" s="165">
        <v>2</v>
      </c>
      <c r="V48" s="165">
        <v>3</v>
      </c>
      <c r="W48" s="165">
        <v>2</v>
      </c>
    </row>
    <row r="49" spans="1:23" x14ac:dyDescent="0.25">
      <c r="A49" s="65"/>
      <c r="B49" s="162" t="s">
        <v>96</v>
      </c>
      <c r="C49" s="165" t="s">
        <v>448</v>
      </c>
      <c r="D49" s="165">
        <v>3</v>
      </c>
      <c r="E49" s="165">
        <v>0</v>
      </c>
      <c r="F49" s="165">
        <v>0</v>
      </c>
      <c r="G49" s="165">
        <v>1</v>
      </c>
      <c r="H49" s="165">
        <v>3</v>
      </c>
      <c r="I49" s="165">
        <v>3</v>
      </c>
      <c r="J49" s="165">
        <v>2</v>
      </c>
      <c r="K49" s="165">
        <v>0</v>
      </c>
      <c r="L49" s="165">
        <v>2</v>
      </c>
      <c r="M49" s="164">
        <v>0</v>
      </c>
      <c r="N49" s="164">
        <v>1</v>
      </c>
      <c r="O49" s="164">
        <v>0</v>
      </c>
      <c r="P49" s="164">
        <v>2</v>
      </c>
      <c r="Q49" s="164">
        <v>1</v>
      </c>
      <c r="R49" s="165">
        <v>1</v>
      </c>
      <c r="S49" s="165">
        <v>1</v>
      </c>
      <c r="T49" s="165">
        <v>0</v>
      </c>
      <c r="U49" s="165">
        <v>0</v>
      </c>
      <c r="V49" s="165">
        <v>0</v>
      </c>
      <c r="W49" s="165">
        <v>0</v>
      </c>
    </row>
    <row r="54" spans="1:23" x14ac:dyDescent="0.25">
      <c r="A54" s="63" t="s">
        <v>452</v>
      </c>
    </row>
    <row r="55" spans="1:23" x14ac:dyDescent="0.25">
      <c r="A55" s="162" t="s">
        <v>451</v>
      </c>
    </row>
    <row r="56" spans="1:23" x14ac:dyDescent="0.25">
      <c r="A56" s="162" t="s">
        <v>450</v>
      </c>
    </row>
    <row r="57" spans="1:23" x14ac:dyDescent="0.25">
      <c r="A57" s="162" t="s">
        <v>453</v>
      </c>
    </row>
    <row r="58" spans="1:23" x14ac:dyDescent="0.25">
      <c r="A58" s="146" t="s">
        <v>455</v>
      </c>
    </row>
  </sheetData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85"/>
  <sheetViews>
    <sheetView workbookViewId="0">
      <selection sqref="A1:D1"/>
    </sheetView>
  </sheetViews>
  <sheetFormatPr defaultColWidth="9.140625" defaultRowHeight="12.75" x14ac:dyDescent="0.2"/>
  <cols>
    <col min="1" max="1" width="37" style="57" customWidth="1"/>
    <col min="2" max="4" width="8.5703125" style="57" customWidth="1"/>
    <col min="5" max="16384" width="9.140625" style="57"/>
  </cols>
  <sheetData>
    <row r="1" spans="1:4" ht="13.5" thickBot="1" x14ac:dyDescent="0.25">
      <c r="A1" s="253" t="s">
        <v>0</v>
      </c>
      <c r="B1" s="254"/>
      <c r="C1" s="254"/>
      <c r="D1" s="255"/>
    </row>
    <row r="2" spans="1:4" x14ac:dyDescent="0.2">
      <c r="A2" s="1" t="s">
        <v>190</v>
      </c>
      <c r="B2" s="2" t="s">
        <v>2</v>
      </c>
      <c r="C2" s="3" t="s">
        <v>3</v>
      </c>
      <c r="D2" s="4" t="s">
        <v>4</v>
      </c>
    </row>
    <row r="3" spans="1:4" x14ac:dyDescent="0.2">
      <c r="A3" s="5" t="s">
        <v>191</v>
      </c>
      <c r="B3" s="6">
        <v>629</v>
      </c>
      <c r="C3" s="6">
        <v>666</v>
      </c>
      <c r="D3" s="7">
        <f>SUM(B3:C3)</f>
        <v>1295</v>
      </c>
    </row>
    <row r="4" spans="1:4" x14ac:dyDescent="0.2">
      <c r="A4" s="8"/>
      <c r="B4" s="9"/>
      <c r="C4" s="9"/>
      <c r="D4" s="10"/>
    </row>
    <row r="5" spans="1:4" x14ac:dyDescent="0.2">
      <c r="A5" s="256" t="s">
        <v>6</v>
      </c>
      <c r="B5" s="257"/>
      <c r="C5" s="257"/>
      <c r="D5" s="258"/>
    </row>
    <row r="6" spans="1:4" x14ac:dyDescent="0.2">
      <c r="A6" s="11" t="s">
        <v>7</v>
      </c>
      <c r="B6" s="12">
        <v>-12</v>
      </c>
      <c r="C6" s="12">
        <v>-27</v>
      </c>
      <c r="D6" s="13">
        <f t="shared" ref="D6:D11" si="0">SUM(B6:C6)</f>
        <v>-39</v>
      </c>
    </row>
    <row r="7" spans="1:4" x14ac:dyDescent="0.2">
      <c r="A7" s="14" t="s">
        <v>192</v>
      </c>
      <c r="B7" s="15">
        <v>-127</v>
      </c>
      <c r="C7" s="15">
        <v>-137</v>
      </c>
      <c r="D7" s="16">
        <f t="shared" si="0"/>
        <v>-264</v>
      </c>
    </row>
    <row r="8" spans="1:4" x14ac:dyDescent="0.2">
      <c r="A8" s="14" t="s">
        <v>9</v>
      </c>
      <c r="B8" s="15">
        <v>0</v>
      </c>
      <c r="C8" s="15">
        <v>-3</v>
      </c>
      <c r="D8" s="16">
        <f t="shared" si="0"/>
        <v>-3</v>
      </c>
    </row>
    <row r="9" spans="1:4" x14ac:dyDescent="0.2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4" x14ac:dyDescent="0.2">
      <c r="A10" s="14" t="s">
        <v>11</v>
      </c>
      <c r="B10" s="15">
        <v>-3</v>
      </c>
      <c r="C10" s="15">
        <v>-4</v>
      </c>
      <c r="D10" s="16">
        <f t="shared" si="0"/>
        <v>-7</v>
      </c>
    </row>
    <row r="11" spans="1:4" x14ac:dyDescent="0.2">
      <c r="A11" s="14" t="s">
        <v>12</v>
      </c>
      <c r="B11" s="15">
        <f>SUM(B6:B10)</f>
        <v>-142</v>
      </c>
      <c r="C11" s="15">
        <f>SUM(C6:C10)</f>
        <v>-171</v>
      </c>
      <c r="D11" s="16">
        <f t="shared" si="0"/>
        <v>-313</v>
      </c>
    </row>
    <row r="12" spans="1:4" x14ac:dyDescent="0.2">
      <c r="A12" s="17"/>
      <c r="B12" s="18"/>
      <c r="C12" s="18"/>
      <c r="D12" s="19"/>
    </row>
    <row r="13" spans="1:4" x14ac:dyDescent="0.2">
      <c r="A13" s="256" t="s">
        <v>13</v>
      </c>
      <c r="B13" s="257"/>
      <c r="C13" s="257"/>
      <c r="D13" s="258"/>
    </row>
    <row r="14" spans="1:4" x14ac:dyDescent="0.2">
      <c r="A14" s="11" t="s">
        <v>14</v>
      </c>
      <c r="B14" s="12">
        <v>6</v>
      </c>
      <c r="C14" s="12">
        <v>15</v>
      </c>
      <c r="D14" s="13">
        <f t="shared" ref="D14:D19" si="1">SUM(B14:C14)</f>
        <v>21</v>
      </c>
    </row>
    <row r="15" spans="1:4" x14ac:dyDescent="0.2">
      <c r="A15" s="14" t="s">
        <v>540</v>
      </c>
      <c r="B15" s="15">
        <v>0</v>
      </c>
      <c r="C15" s="15">
        <v>0</v>
      </c>
      <c r="D15" s="16">
        <f t="shared" si="1"/>
        <v>0</v>
      </c>
    </row>
    <row r="16" spans="1:4" x14ac:dyDescent="0.2">
      <c r="A16" s="14" t="s">
        <v>15</v>
      </c>
      <c r="B16" s="15">
        <v>7</v>
      </c>
      <c r="C16" s="15">
        <v>5</v>
      </c>
      <c r="D16" s="16">
        <f t="shared" si="1"/>
        <v>12</v>
      </c>
    </row>
    <row r="17" spans="1:4" x14ac:dyDescent="0.2">
      <c r="A17" s="14" t="s">
        <v>16</v>
      </c>
      <c r="B17" s="15">
        <v>2</v>
      </c>
      <c r="C17" s="15">
        <v>6</v>
      </c>
      <c r="D17" s="16">
        <f t="shared" si="1"/>
        <v>8</v>
      </c>
    </row>
    <row r="18" spans="1:4" x14ac:dyDescent="0.2">
      <c r="A18" s="14" t="s">
        <v>541</v>
      </c>
      <c r="B18" s="15">
        <v>154</v>
      </c>
      <c r="C18" s="15">
        <v>167</v>
      </c>
      <c r="D18" s="16">
        <f t="shared" si="1"/>
        <v>321</v>
      </c>
    </row>
    <row r="19" spans="1:4" x14ac:dyDescent="0.2">
      <c r="A19" s="14" t="s">
        <v>17</v>
      </c>
      <c r="B19" s="15">
        <f>SUM(B14:B18)</f>
        <v>169</v>
      </c>
      <c r="C19" s="15">
        <f>SUM(C14:C18)</f>
        <v>193</v>
      </c>
      <c r="D19" s="16">
        <f t="shared" si="1"/>
        <v>362</v>
      </c>
    </row>
    <row r="20" spans="1:4" x14ac:dyDescent="0.2">
      <c r="A20" s="17"/>
      <c r="B20" s="18"/>
      <c r="C20" s="18"/>
      <c r="D20" s="19"/>
    </row>
    <row r="21" spans="1:4" x14ac:dyDescent="0.2">
      <c r="A21" s="20" t="s">
        <v>193</v>
      </c>
      <c r="B21" s="21">
        <f>B3+B11+B19</f>
        <v>656</v>
      </c>
      <c r="C21" s="21">
        <f>C3+C11+C19</f>
        <v>688</v>
      </c>
      <c r="D21" s="22">
        <f>SUM(B21:C21)</f>
        <v>1344</v>
      </c>
    </row>
    <row r="22" spans="1:4" x14ac:dyDescent="0.2">
      <c r="A22" s="23"/>
      <c r="B22" s="24"/>
      <c r="C22" s="24"/>
      <c r="D22" s="25"/>
    </row>
    <row r="23" spans="1:4" x14ac:dyDescent="0.2">
      <c r="A23" s="256" t="s">
        <v>19</v>
      </c>
      <c r="B23" s="257"/>
      <c r="C23" s="257"/>
      <c r="D23" s="258"/>
    </row>
    <row r="24" spans="1:4" x14ac:dyDescent="0.2">
      <c r="A24" s="11" t="s">
        <v>20</v>
      </c>
      <c r="B24" s="26">
        <v>10</v>
      </c>
      <c r="C24" s="26">
        <v>6</v>
      </c>
      <c r="D24" s="27">
        <f>SUM(B24:C24)</f>
        <v>16</v>
      </c>
    </row>
    <row r="25" spans="1:4" x14ac:dyDescent="0.2">
      <c r="A25" s="14" t="s">
        <v>21</v>
      </c>
      <c r="B25" s="28">
        <v>2</v>
      </c>
      <c r="C25" s="28">
        <v>4</v>
      </c>
      <c r="D25" s="29">
        <f>SUM(B25:C25)</f>
        <v>6</v>
      </c>
    </row>
    <row r="26" spans="1:4" x14ac:dyDescent="0.2">
      <c r="A26" s="14" t="s">
        <v>22</v>
      </c>
      <c r="B26" s="28">
        <v>40</v>
      </c>
      <c r="C26" s="28">
        <v>22</v>
      </c>
      <c r="D26" s="29">
        <f>SUM(B26:C26)</f>
        <v>62</v>
      </c>
    </row>
    <row r="27" spans="1:4" x14ac:dyDescent="0.2">
      <c r="A27" s="14" t="s">
        <v>23</v>
      </c>
      <c r="B27" s="28">
        <v>0</v>
      </c>
      <c r="C27" s="28">
        <v>0</v>
      </c>
      <c r="D27" s="29">
        <f>SUM(B27:C27)</f>
        <v>0</v>
      </c>
    </row>
    <row r="28" spans="1:4" x14ac:dyDescent="0.2">
      <c r="A28" s="14" t="s">
        <v>24</v>
      </c>
      <c r="B28" s="28">
        <f>SUM(B24:B27)</f>
        <v>52</v>
      </c>
      <c r="C28" s="28">
        <f>SUM(C24:C27)</f>
        <v>32</v>
      </c>
      <c r="D28" s="29">
        <f>SUM(B28:C28)</f>
        <v>84</v>
      </c>
    </row>
    <row r="29" spans="1:4" x14ac:dyDescent="0.2">
      <c r="A29" s="14"/>
      <c r="B29" s="28"/>
      <c r="C29" s="28"/>
      <c r="D29" s="29"/>
    </row>
    <row r="30" spans="1:4" x14ac:dyDescent="0.2">
      <c r="A30" s="14" t="s">
        <v>25</v>
      </c>
      <c r="B30" s="15">
        <v>616</v>
      </c>
      <c r="C30" s="15">
        <v>666</v>
      </c>
      <c r="D30" s="29">
        <f>SUM(B30:C30)</f>
        <v>1282</v>
      </c>
    </row>
    <row r="31" spans="1:4" x14ac:dyDescent="0.2">
      <c r="A31" s="14" t="s">
        <v>26</v>
      </c>
      <c r="B31" s="15">
        <v>604</v>
      </c>
      <c r="C31" s="15">
        <v>656</v>
      </c>
      <c r="D31" s="29">
        <f>SUM(B31:C31)</f>
        <v>1260</v>
      </c>
    </row>
    <row r="32" spans="1:4" x14ac:dyDescent="0.2">
      <c r="A32" s="17"/>
      <c r="B32" s="18"/>
      <c r="C32" s="18"/>
      <c r="D32" s="19"/>
    </row>
    <row r="33" spans="1:4" x14ac:dyDescent="0.2">
      <c r="A33" s="256" t="s">
        <v>28</v>
      </c>
      <c r="B33" s="257"/>
      <c r="C33" s="257"/>
      <c r="D33" s="258"/>
    </row>
    <row r="34" spans="1:4" x14ac:dyDescent="0.2">
      <c r="A34" s="11" t="s">
        <v>29</v>
      </c>
      <c r="B34" s="26">
        <v>655</v>
      </c>
      <c r="C34" s="26">
        <v>688</v>
      </c>
      <c r="D34" s="27">
        <f t="shared" ref="D34:D39" si="2">SUM(B34:C34)</f>
        <v>1343</v>
      </c>
    </row>
    <row r="35" spans="1:4" x14ac:dyDescent="0.2">
      <c r="A35" s="14" t="s">
        <v>30</v>
      </c>
      <c r="B35" s="28">
        <v>1</v>
      </c>
      <c r="C35" s="28">
        <v>0</v>
      </c>
      <c r="D35" s="29">
        <f t="shared" si="2"/>
        <v>1</v>
      </c>
    </row>
    <row r="36" spans="1:4" x14ac:dyDescent="0.2">
      <c r="A36" s="14" t="s">
        <v>31</v>
      </c>
      <c r="B36" s="15">
        <v>615</v>
      </c>
      <c r="C36" s="15">
        <v>656</v>
      </c>
      <c r="D36" s="29">
        <f t="shared" si="2"/>
        <v>1271</v>
      </c>
    </row>
    <row r="37" spans="1:4" x14ac:dyDescent="0.2">
      <c r="A37" s="14" t="s">
        <v>32</v>
      </c>
      <c r="B37" s="15">
        <v>603</v>
      </c>
      <c r="C37" s="15">
        <v>656</v>
      </c>
      <c r="D37" s="29">
        <f t="shared" si="2"/>
        <v>1259</v>
      </c>
    </row>
    <row r="38" spans="1:4" x14ac:dyDescent="0.2">
      <c r="A38" s="14" t="s">
        <v>33</v>
      </c>
      <c r="B38" s="30">
        <v>655.33000000000004</v>
      </c>
      <c r="C38" s="58">
        <v>688</v>
      </c>
      <c r="D38" s="31">
        <f t="shared" si="2"/>
        <v>1343.33</v>
      </c>
    </row>
    <row r="39" spans="1:4" x14ac:dyDescent="0.2">
      <c r="A39" s="14" t="s">
        <v>34</v>
      </c>
      <c r="B39" s="30">
        <v>615.33000000000004</v>
      </c>
      <c r="C39" s="58">
        <v>666</v>
      </c>
      <c r="D39" s="31">
        <f t="shared" si="2"/>
        <v>1281.33</v>
      </c>
    </row>
    <row r="40" spans="1:4" x14ac:dyDescent="0.2">
      <c r="A40" s="14" t="s">
        <v>35</v>
      </c>
      <c r="B40" s="30">
        <v>603.33000000000004</v>
      </c>
      <c r="C40" s="58">
        <v>656</v>
      </c>
      <c r="D40" s="31">
        <f>SUM(B40:C40)</f>
        <v>1259.33</v>
      </c>
    </row>
    <row r="41" spans="1:4" x14ac:dyDescent="0.2">
      <c r="A41" s="32"/>
      <c r="B41" s="33"/>
      <c r="C41" s="33"/>
      <c r="D41" s="34"/>
    </row>
    <row r="42" spans="1:4" x14ac:dyDescent="0.2">
      <c r="A42" s="256" t="s">
        <v>194</v>
      </c>
      <c r="B42" s="257"/>
      <c r="C42" s="257"/>
      <c r="D42" s="258"/>
    </row>
    <row r="43" spans="1:4" x14ac:dyDescent="0.2">
      <c r="A43" s="11" t="s">
        <v>37</v>
      </c>
      <c r="B43" s="26">
        <v>0</v>
      </c>
      <c r="C43" s="26">
        <v>0</v>
      </c>
      <c r="D43" s="27">
        <f>SUM(B43:C43)</f>
        <v>0</v>
      </c>
    </row>
    <row r="44" spans="1:4" x14ac:dyDescent="0.2">
      <c r="A44" s="14" t="s">
        <v>38</v>
      </c>
      <c r="B44" s="28">
        <v>0</v>
      </c>
      <c r="C44" s="28">
        <v>0</v>
      </c>
      <c r="D44" s="29">
        <f>SUM(B44:C44)</f>
        <v>0</v>
      </c>
    </row>
    <row r="45" spans="1:4" x14ac:dyDescent="0.2">
      <c r="A45" s="14" t="s">
        <v>39</v>
      </c>
      <c r="B45" s="28">
        <v>0</v>
      </c>
      <c r="C45" s="28">
        <v>0</v>
      </c>
      <c r="D45" s="29">
        <f>SUM(B45:C45)</f>
        <v>0</v>
      </c>
    </row>
    <row r="46" spans="1:4" x14ac:dyDescent="0.2">
      <c r="A46" s="14" t="s">
        <v>40</v>
      </c>
      <c r="B46" s="28">
        <v>2</v>
      </c>
      <c r="C46" s="28">
        <v>1</v>
      </c>
      <c r="D46" s="29">
        <f>SUM(B46:C46)</f>
        <v>3</v>
      </c>
    </row>
    <row r="47" spans="1:4" x14ac:dyDescent="0.2">
      <c r="A47" s="14" t="s">
        <v>41</v>
      </c>
      <c r="B47" s="28">
        <v>2</v>
      </c>
      <c r="C47" s="28">
        <v>1</v>
      </c>
      <c r="D47" s="29">
        <f>SUM(B47:C47)</f>
        <v>3</v>
      </c>
    </row>
    <row r="48" spans="1:4" x14ac:dyDescent="0.2">
      <c r="A48" s="14" t="s">
        <v>42</v>
      </c>
      <c r="B48" s="15">
        <v>2</v>
      </c>
      <c r="C48" s="15">
        <v>1</v>
      </c>
      <c r="D48" s="29">
        <v>3</v>
      </c>
    </row>
    <row r="49" spans="1:4" x14ac:dyDescent="0.2">
      <c r="A49" s="17"/>
      <c r="B49" s="18"/>
      <c r="C49" s="18"/>
      <c r="D49" s="19"/>
    </row>
    <row r="50" spans="1:4" x14ac:dyDescent="0.2">
      <c r="A50" s="247" t="s">
        <v>195</v>
      </c>
      <c r="B50" s="248"/>
      <c r="C50" s="248"/>
      <c r="D50" s="249"/>
    </row>
    <row r="51" spans="1:4" x14ac:dyDescent="0.2">
      <c r="A51" s="35" t="s">
        <v>562</v>
      </c>
      <c r="B51" s="36">
        <v>154</v>
      </c>
      <c r="C51" s="36">
        <v>168</v>
      </c>
      <c r="D51" s="37">
        <f>SUM(B51:C51)</f>
        <v>322</v>
      </c>
    </row>
    <row r="52" spans="1:4" x14ac:dyDescent="0.2">
      <c r="A52" s="38" t="s">
        <v>92</v>
      </c>
      <c r="B52" s="39">
        <v>168</v>
      </c>
      <c r="C52" s="39">
        <v>174</v>
      </c>
      <c r="D52" s="40">
        <f>SUM(B52:C52)</f>
        <v>342</v>
      </c>
    </row>
    <row r="53" spans="1:4" x14ac:dyDescent="0.2">
      <c r="A53" s="38" t="s">
        <v>93</v>
      </c>
      <c r="B53" s="39">
        <v>156</v>
      </c>
      <c r="C53" s="39">
        <v>177</v>
      </c>
      <c r="D53" s="40">
        <f>SUM(B53:C53)</f>
        <v>333</v>
      </c>
    </row>
    <row r="54" spans="1:4" x14ac:dyDescent="0.2">
      <c r="A54" s="38" t="s">
        <v>94</v>
      </c>
      <c r="B54" s="39">
        <v>178</v>
      </c>
      <c r="C54" s="39">
        <v>169</v>
      </c>
      <c r="D54" s="40">
        <f>SUM(B54:C54)</f>
        <v>347</v>
      </c>
    </row>
    <row r="55" spans="1:4" x14ac:dyDescent="0.2">
      <c r="A55" s="38" t="s">
        <v>4</v>
      </c>
      <c r="B55" s="39">
        <f>SUM(B51:B54)</f>
        <v>656</v>
      </c>
      <c r="C55" s="39">
        <f>SUM(C51:C54)</f>
        <v>688</v>
      </c>
      <c r="D55" s="40">
        <f>SUM(B55:C55)</f>
        <v>1344</v>
      </c>
    </row>
    <row r="56" spans="1:4" x14ac:dyDescent="0.2">
      <c r="A56" s="41"/>
      <c r="B56" s="42"/>
      <c r="C56" s="42"/>
      <c r="D56" s="43"/>
    </row>
    <row r="57" spans="1:4" x14ac:dyDescent="0.2">
      <c r="A57" s="247" t="s">
        <v>47</v>
      </c>
      <c r="B57" s="248"/>
      <c r="C57" s="248"/>
      <c r="D57" s="249"/>
    </row>
    <row r="58" spans="1:4" x14ac:dyDescent="0.2">
      <c r="A58" s="44" t="s">
        <v>48</v>
      </c>
      <c r="B58" s="45">
        <v>1</v>
      </c>
      <c r="C58" s="45">
        <v>0</v>
      </c>
      <c r="D58" s="46">
        <f t="shared" ref="D58:D67" si="3">SUM(B58:C58)</f>
        <v>1</v>
      </c>
    </row>
    <row r="59" spans="1:4" x14ac:dyDescent="0.2">
      <c r="A59" s="47" t="s">
        <v>49</v>
      </c>
      <c r="B59" s="48">
        <v>80</v>
      </c>
      <c r="C59" s="48">
        <v>60</v>
      </c>
      <c r="D59" s="49">
        <f t="shared" si="3"/>
        <v>140</v>
      </c>
    </row>
    <row r="60" spans="1:4" x14ac:dyDescent="0.2">
      <c r="A60" s="47" t="s">
        <v>50</v>
      </c>
      <c r="B60" s="48">
        <v>26</v>
      </c>
      <c r="C60" s="48">
        <v>35</v>
      </c>
      <c r="D60" s="49">
        <f t="shared" si="3"/>
        <v>61</v>
      </c>
    </row>
    <row r="61" spans="1:4" x14ac:dyDescent="0.2">
      <c r="A61" s="47" t="s">
        <v>51</v>
      </c>
      <c r="B61" s="48">
        <v>98</v>
      </c>
      <c r="C61" s="39">
        <v>92</v>
      </c>
      <c r="D61" s="49">
        <f t="shared" si="3"/>
        <v>190</v>
      </c>
    </row>
    <row r="62" spans="1:4" x14ac:dyDescent="0.2">
      <c r="A62" s="47" t="s">
        <v>52</v>
      </c>
      <c r="B62" s="48">
        <v>2</v>
      </c>
      <c r="C62" s="48">
        <v>0</v>
      </c>
      <c r="D62" s="49">
        <f t="shared" si="3"/>
        <v>2</v>
      </c>
    </row>
    <row r="63" spans="1:4" x14ac:dyDescent="0.2">
      <c r="A63" s="47" t="s">
        <v>53</v>
      </c>
      <c r="B63" s="48">
        <v>127</v>
      </c>
      <c r="C63" s="48">
        <v>102</v>
      </c>
      <c r="D63" s="40">
        <f t="shared" si="3"/>
        <v>229</v>
      </c>
    </row>
    <row r="64" spans="1:4" x14ac:dyDescent="0.2">
      <c r="A64" s="47" t="s">
        <v>54</v>
      </c>
      <c r="B64" s="48">
        <v>35</v>
      </c>
      <c r="C64" s="48">
        <v>44</v>
      </c>
      <c r="D64" s="40">
        <f t="shared" si="3"/>
        <v>79</v>
      </c>
    </row>
    <row r="65" spans="1:4" x14ac:dyDescent="0.2">
      <c r="A65" s="47" t="s">
        <v>55</v>
      </c>
      <c r="B65" s="48">
        <v>41</v>
      </c>
      <c r="C65" s="48">
        <v>37</v>
      </c>
      <c r="D65" s="49">
        <f t="shared" si="3"/>
        <v>78</v>
      </c>
    </row>
    <row r="66" spans="1:4" x14ac:dyDescent="0.2">
      <c r="A66" s="47" t="s">
        <v>56</v>
      </c>
      <c r="B66" s="48">
        <v>246</v>
      </c>
      <c r="C66" s="48">
        <v>318</v>
      </c>
      <c r="D66" s="49">
        <f t="shared" si="3"/>
        <v>564</v>
      </c>
    </row>
    <row r="67" spans="1:4" x14ac:dyDescent="0.2">
      <c r="A67" s="47" t="s">
        <v>4</v>
      </c>
      <c r="B67" s="50">
        <f>SUM(B58:B66)</f>
        <v>656</v>
      </c>
      <c r="C67" s="50">
        <f>SUM(C58:C66)</f>
        <v>688</v>
      </c>
      <c r="D67" s="51">
        <f t="shared" si="3"/>
        <v>1344</v>
      </c>
    </row>
    <row r="68" spans="1:4" x14ac:dyDescent="0.2">
      <c r="A68" s="47"/>
      <c r="B68" s="50"/>
      <c r="C68" s="50"/>
      <c r="D68" s="51"/>
    </row>
    <row r="69" spans="1:4" x14ac:dyDescent="0.2">
      <c r="A69" s="250" t="s">
        <v>57</v>
      </c>
      <c r="B69" s="251"/>
      <c r="C69" s="251"/>
      <c r="D69" s="252"/>
    </row>
    <row r="70" spans="1:4" x14ac:dyDescent="0.2">
      <c r="A70" s="52" t="s">
        <v>58</v>
      </c>
      <c r="B70" s="45">
        <v>16</v>
      </c>
      <c r="C70" s="45">
        <v>8</v>
      </c>
      <c r="D70" s="46">
        <f t="shared" ref="D70:D81" si="4">SUM(B70:C70)</f>
        <v>24</v>
      </c>
    </row>
    <row r="71" spans="1:4" x14ac:dyDescent="0.2">
      <c r="A71" s="53">
        <v>18</v>
      </c>
      <c r="B71" s="48">
        <v>152</v>
      </c>
      <c r="C71" s="48">
        <v>141</v>
      </c>
      <c r="D71" s="49">
        <f t="shared" si="4"/>
        <v>293</v>
      </c>
    </row>
    <row r="72" spans="1:4" x14ac:dyDescent="0.2">
      <c r="A72" s="53">
        <v>19</v>
      </c>
      <c r="B72" s="48">
        <v>147</v>
      </c>
      <c r="C72" s="48">
        <v>167</v>
      </c>
      <c r="D72" s="49">
        <f t="shared" si="4"/>
        <v>314</v>
      </c>
    </row>
    <row r="73" spans="1:4" x14ac:dyDescent="0.2">
      <c r="A73" s="53">
        <v>20</v>
      </c>
      <c r="B73" s="48">
        <v>162</v>
      </c>
      <c r="C73" s="48">
        <v>161</v>
      </c>
      <c r="D73" s="49">
        <f t="shared" si="4"/>
        <v>323</v>
      </c>
    </row>
    <row r="74" spans="1:4" x14ac:dyDescent="0.2">
      <c r="A74" s="53">
        <v>21</v>
      </c>
      <c r="B74" s="48">
        <v>154</v>
      </c>
      <c r="C74" s="48">
        <v>160</v>
      </c>
      <c r="D74" s="49">
        <f t="shared" si="4"/>
        <v>314</v>
      </c>
    </row>
    <row r="75" spans="1:4" x14ac:dyDescent="0.2">
      <c r="A75" s="53">
        <v>22</v>
      </c>
      <c r="B75" s="48">
        <v>19</v>
      </c>
      <c r="C75" s="48">
        <v>37</v>
      </c>
      <c r="D75" s="49">
        <f t="shared" si="4"/>
        <v>56</v>
      </c>
    </row>
    <row r="76" spans="1:4" x14ac:dyDescent="0.2">
      <c r="A76" s="53">
        <v>23</v>
      </c>
      <c r="B76" s="48">
        <v>4</v>
      </c>
      <c r="C76" s="48">
        <v>5</v>
      </c>
      <c r="D76" s="49">
        <f t="shared" si="4"/>
        <v>9</v>
      </c>
    </row>
    <row r="77" spans="1:4" x14ac:dyDescent="0.2">
      <c r="A77" s="53">
        <v>24</v>
      </c>
      <c r="B77" s="48">
        <v>0</v>
      </c>
      <c r="C77" s="48">
        <v>4</v>
      </c>
      <c r="D77" s="49">
        <f t="shared" si="4"/>
        <v>4</v>
      </c>
    </row>
    <row r="78" spans="1:4" x14ac:dyDescent="0.2">
      <c r="A78" s="53">
        <v>25</v>
      </c>
      <c r="B78" s="48">
        <v>1</v>
      </c>
      <c r="C78" s="48">
        <v>0</v>
      </c>
      <c r="D78" s="49">
        <f t="shared" si="4"/>
        <v>1</v>
      </c>
    </row>
    <row r="79" spans="1:4" x14ac:dyDescent="0.2">
      <c r="A79" s="53" t="s">
        <v>59</v>
      </c>
      <c r="B79" s="48">
        <v>1</v>
      </c>
      <c r="C79" s="48">
        <v>3</v>
      </c>
      <c r="D79" s="49">
        <f t="shared" si="4"/>
        <v>4</v>
      </c>
    </row>
    <row r="80" spans="1:4" x14ac:dyDescent="0.2">
      <c r="A80" s="53" t="s">
        <v>60</v>
      </c>
      <c r="B80" s="48">
        <v>0</v>
      </c>
      <c r="C80" s="48">
        <v>2</v>
      </c>
      <c r="D80" s="49">
        <f t="shared" si="4"/>
        <v>2</v>
      </c>
    </row>
    <row r="81" spans="1:4" x14ac:dyDescent="0.2">
      <c r="A81" s="14" t="s">
        <v>4</v>
      </c>
      <c r="B81" s="28">
        <f>SUM(B70:B80)</f>
        <v>656</v>
      </c>
      <c r="C81" s="28">
        <f>SUM(C70:C80)</f>
        <v>688</v>
      </c>
      <c r="D81" s="29">
        <f t="shared" si="4"/>
        <v>1344</v>
      </c>
    </row>
    <row r="82" spans="1:4" x14ac:dyDescent="0.2">
      <c r="A82" s="14"/>
      <c r="B82" s="28"/>
      <c r="C82" s="28"/>
      <c r="D82" s="29"/>
    </row>
    <row r="83" spans="1:4" x14ac:dyDescent="0.2">
      <c r="A83" s="250" t="s">
        <v>61</v>
      </c>
      <c r="B83" s="251"/>
      <c r="C83" s="251"/>
      <c r="D83" s="252"/>
    </row>
    <row r="84" spans="1:4" ht="13.5" thickBot="1" x14ac:dyDescent="0.25">
      <c r="A84" s="54" t="s">
        <v>62</v>
      </c>
      <c r="B84" s="55">
        <v>4</v>
      </c>
      <c r="C84" s="55">
        <v>6</v>
      </c>
      <c r="D84" s="56">
        <v>10</v>
      </c>
    </row>
    <row r="85" spans="1:4" x14ac:dyDescent="0.2">
      <c r="A85" s="28"/>
      <c r="B85" s="28"/>
      <c r="C85" s="28"/>
      <c r="D85" s="28"/>
    </row>
  </sheetData>
  <mergeCells count="10">
    <mergeCell ref="A50:D50"/>
    <mergeCell ref="A57:D57"/>
    <mergeCell ref="A69:D69"/>
    <mergeCell ref="A83:D83"/>
    <mergeCell ref="A1:D1"/>
    <mergeCell ref="A5:D5"/>
    <mergeCell ref="A13:D13"/>
    <mergeCell ref="A23:D23"/>
    <mergeCell ref="A33:D33"/>
    <mergeCell ref="A42:D4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71"/>
  <sheetViews>
    <sheetView workbookViewId="0">
      <selection sqref="A1:D1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199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200</v>
      </c>
      <c r="B3" s="6">
        <v>648</v>
      </c>
      <c r="C3" s="6">
        <v>677</v>
      </c>
      <c r="D3" s="7">
        <f>SUM(B3:C3)</f>
        <v>1325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-15</v>
      </c>
      <c r="C6" s="12">
        <v>-10</v>
      </c>
      <c r="D6" s="13">
        <f t="shared" ref="D6:D11" si="0">SUM(B6:C6)</f>
        <v>-25</v>
      </c>
    </row>
    <row r="7" spans="1:4" x14ac:dyDescent="0.25">
      <c r="A7" s="14" t="s">
        <v>208</v>
      </c>
      <c r="B7" s="15">
        <v>-4</v>
      </c>
      <c r="C7" s="15">
        <v>-6</v>
      </c>
      <c r="D7" s="16">
        <f t="shared" si="0"/>
        <v>-10</v>
      </c>
    </row>
    <row r="8" spans="1:4" x14ac:dyDescent="0.25">
      <c r="A8" s="14" t="s">
        <v>9</v>
      </c>
      <c r="B8" s="15">
        <v>-4</v>
      </c>
      <c r="C8" s="15">
        <v>-7</v>
      </c>
      <c r="D8" s="16">
        <f t="shared" si="0"/>
        <v>-11</v>
      </c>
    </row>
    <row r="9" spans="1:4" x14ac:dyDescent="0.25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4" x14ac:dyDescent="0.25">
      <c r="A10" s="14" t="s">
        <v>11</v>
      </c>
      <c r="B10" s="15">
        <v>0</v>
      </c>
      <c r="C10" s="15">
        <v>0</v>
      </c>
      <c r="D10" s="16">
        <f t="shared" si="0"/>
        <v>0</v>
      </c>
    </row>
    <row r="11" spans="1:4" x14ac:dyDescent="0.25">
      <c r="A11" s="14" t="s">
        <v>12</v>
      </c>
      <c r="B11" s="15">
        <f>SUM(B6:B10)</f>
        <v>-23</v>
      </c>
      <c r="C11" s="15">
        <f>SUM(C6:C10)</f>
        <v>-23</v>
      </c>
      <c r="D11" s="16">
        <f t="shared" si="0"/>
        <v>-46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4</v>
      </c>
      <c r="C14" s="12">
        <v>10</v>
      </c>
      <c r="D14" s="13">
        <f t="shared" ref="D14:D19" si="1">SUM(B14:C14)</f>
        <v>14</v>
      </c>
    </row>
    <row r="15" spans="1:4" x14ac:dyDescent="0.25">
      <c r="A15" s="14" t="s">
        <v>561</v>
      </c>
      <c r="B15" s="15">
        <v>0</v>
      </c>
      <c r="C15" s="15">
        <v>0</v>
      </c>
      <c r="D15" s="16">
        <f t="shared" si="1"/>
        <v>0</v>
      </c>
    </row>
    <row r="16" spans="1:4" x14ac:dyDescent="0.25">
      <c r="A16" s="14" t="s">
        <v>201</v>
      </c>
      <c r="B16" s="15">
        <v>0</v>
      </c>
      <c r="C16" s="15">
        <v>1</v>
      </c>
      <c r="D16" s="16">
        <f t="shared" si="1"/>
        <v>1</v>
      </c>
    </row>
    <row r="17" spans="1:4" x14ac:dyDescent="0.25">
      <c r="A17" s="14" t="s">
        <v>202</v>
      </c>
      <c r="B17" s="15">
        <v>0</v>
      </c>
      <c r="C17" s="15">
        <v>1</v>
      </c>
      <c r="D17" s="16">
        <f t="shared" si="1"/>
        <v>1</v>
      </c>
    </row>
    <row r="18" spans="1:4" x14ac:dyDescent="0.25">
      <c r="A18" s="14" t="s">
        <v>541</v>
      </c>
      <c r="B18" s="15">
        <v>0</v>
      </c>
      <c r="C18" s="15">
        <v>0</v>
      </c>
      <c r="D18" s="16">
        <f t="shared" si="1"/>
        <v>0</v>
      </c>
    </row>
    <row r="19" spans="1:4" x14ac:dyDescent="0.25">
      <c r="A19" s="14" t="s">
        <v>17</v>
      </c>
      <c r="B19" s="15">
        <f>SUM(B14:B18)</f>
        <v>4</v>
      </c>
      <c r="C19" s="15">
        <f>SUM(C14:C18)</f>
        <v>12</v>
      </c>
      <c r="D19" s="16">
        <f t="shared" si="1"/>
        <v>16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203</v>
      </c>
      <c r="B21" s="21">
        <f>B3+B11+B19</f>
        <v>629</v>
      </c>
      <c r="C21" s="21">
        <f>C3+C11+C19</f>
        <v>666</v>
      </c>
      <c r="D21" s="22">
        <f>SUM(B21:C21)</f>
        <v>1295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3</v>
      </c>
      <c r="C24" s="26">
        <v>3</v>
      </c>
      <c r="D24" s="27">
        <f>SUM(B24:C24)</f>
        <v>6</v>
      </c>
    </row>
    <row r="25" spans="1:4" x14ac:dyDescent="0.25">
      <c r="A25" s="14" t="s">
        <v>21</v>
      </c>
      <c r="B25" s="28">
        <v>1</v>
      </c>
      <c r="C25" s="28">
        <v>9</v>
      </c>
      <c r="D25" s="29">
        <f>SUM(B25:C25)</f>
        <v>10</v>
      </c>
    </row>
    <row r="26" spans="1:4" x14ac:dyDescent="0.25">
      <c r="A26" s="14" t="s">
        <v>22</v>
      </c>
      <c r="B26" s="28">
        <v>27</v>
      </c>
      <c r="C26" s="28">
        <v>24</v>
      </c>
      <c r="D26" s="29">
        <f>SUM(B26:C26)</f>
        <v>51</v>
      </c>
    </row>
    <row r="27" spans="1:4" x14ac:dyDescent="0.25">
      <c r="A27" s="14" t="s">
        <v>69</v>
      </c>
      <c r="B27" s="28">
        <v>0</v>
      </c>
      <c r="C27" s="28">
        <v>0</v>
      </c>
      <c r="D27" s="29">
        <f>SUM(B27:C27)</f>
        <v>0</v>
      </c>
    </row>
    <row r="28" spans="1:4" x14ac:dyDescent="0.25">
      <c r="A28" s="14" t="s">
        <v>70</v>
      </c>
      <c r="B28" s="15">
        <f>SUM(B24:B27)</f>
        <v>31</v>
      </c>
      <c r="C28" s="15">
        <f>SUM(C24:C27)</f>
        <v>36</v>
      </c>
      <c r="D28" s="29">
        <f>SUM(B28:C28)</f>
        <v>67</v>
      </c>
    </row>
    <row r="29" spans="1:4" x14ac:dyDescent="0.25">
      <c r="A29" s="14"/>
      <c r="B29" s="28"/>
      <c r="C29" s="28"/>
      <c r="D29" s="29"/>
    </row>
    <row r="30" spans="1:4" x14ac:dyDescent="0.25">
      <c r="A30" s="14" t="s">
        <v>25</v>
      </c>
      <c r="B30" s="15">
        <v>602</v>
      </c>
      <c r="C30" s="15">
        <v>642</v>
      </c>
      <c r="D30" s="29">
        <f>SUM(B30:C30)</f>
        <v>1244</v>
      </c>
    </row>
    <row r="31" spans="1:4" x14ac:dyDescent="0.25">
      <c r="A31" s="14" t="s">
        <v>26</v>
      </c>
      <c r="B31" s="15">
        <v>598</v>
      </c>
      <c r="C31" s="15">
        <v>630</v>
      </c>
      <c r="D31" s="29">
        <f>SUM(B31:C31)</f>
        <v>1228</v>
      </c>
    </row>
    <row r="32" spans="1:4" x14ac:dyDescent="0.25">
      <c r="A32" s="17"/>
      <c r="B32" s="18"/>
      <c r="C32" s="18"/>
      <c r="D32" s="19"/>
    </row>
    <row r="33" spans="1:4" x14ac:dyDescent="0.25">
      <c r="A33" s="256" t="s">
        <v>28</v>
      </c>
      <c r="B33" s="257"/>
      <c r="C33" s="257"/>
      <c r="D33" s="258"/>
    </row>
    <row r="34" spans="1:4" x14ac:dyDescent="0.25">
      <c r="A34" s="11" t="s">
        <v>29</v>
      </c>
      <c r="B34" s="26">
        <v>629</v>
      </c>
      <c r="C34" s="26">
        <v>663</v>
      </c>
      <c r="D34" s="27">
        <f t="shared" ref="D34:D39" si="2">SUM(B34:C34)</f>
        <v>1292</v>
      </c>
    </row>
    <row r="35" spans="1:4" x14ac:dyDescent="0.25">
      <c r="A35" s="14" t="s">
        <v>30</v>
      </c>
      <c r="B35" s="15">
        <v>0</v>
      </c>
      <c r="C35" s="15">
        <v>3</v>
      </c>
      <c r="D35" s="29">
        <f t="shared" si="2"/>
        <v>3</v>
      </c>
    </row>
    <row r="36" spans="1:4" x14ac:dyDescent="0.25">
      <c r="A36" s="14" t="s">
        <v>31</v>
      </c>
      <c r="B36" s="15">
        <v>602</v>
      </c>
      <c r="C36" s="15">
        <v>639</v>
      </c>
      <c r="D36" s="29">
        <f t="shared" si="2"/>
        <v>1241</v>
      </c>
    </row>
    <row r="37" spans="1:4" x14ac:dyDescent="0.25">
      <c r="A37" s="14" t="s">
        <v>32</v>
      </c>
      <c r="B37" s="15">
        <v>598</v>
      </c>
      <c r="C37" s="15">
        <v>627</v>
      </c>
      <c r="D37" s="29">
        <f t="shared" si="2"/>
        <v>1225</v>
      </c>
    </row>
    <row r="38" spans="1:4" x14ac:dyDescent="0.25">
      <c r="A38" s="14" t="s">
        <v>33</v>
      </c>
      <c r="B38" s="58">
        <v>629</v>
      </c>
      <c r="C38" s="58">
        <v>664</v>
      </c>
      <c r="D38" s="59">
        <f t="shared" si="2"/>
        <v>1293</v>
      </c>
    </row>
    <row r="39" spans="1:4" x14ac:dyDescent="0.25">
      <c r="A39" s="14" t="s">
        <v>34</v>
      </c>
      <c r="B39" s="58">
        <v>602</v>
      </c>
      <c r="C39" s="58">
        <v>640</v>
      </c>
      <c r="D39" s="59">
        <f t="shared" si="2"/>
        <v>1242</v>
      </c>
    </row>
    <row r="40" spans="1:4" x14ac:dyDescent="0.25">
      <c r="A40" s="14" t="s">
        <v>35</v>
      </c>
      <c r="B40" s="58">
        <v>598</v>
      </c>
      <c r="C40" s="58">
        <v>628</v>
      </c>
      <c r="D40" s="59">
        <f>SUM(B40:C40)</f>
        <v>1226</v>
      </c>
    </row>
    <row r="41" spans="1:4" x14ac:dyDescent="0.25">
      <c r="A41" s="32"/>
      <c r="B41" s="33"/>
      <c r="C41" s="33"/>
      <c r="D41" s="34"/>
    </row>
    <row r="42" spans="1:4" x14ac:dyDescent="0.25">
      <c r="A42" s="256" t="s">
        <v>204</v>
      </c>
      <c r="B42" s="257"/>
      <c r="C42" s="257"/>
      <c r="D42" s="258"/>
    </row>
    <row r="43" spans="1:4" x14ac:dyDescent="0.25">
      <c r="A43" s="11" t="s">
        <v>37</v>
      </c>
      <c r="B43" s="26">
        <v>0</v>
      </c>
      <c r="C43" s="26">
        <v>0</v>
      </c>
      <c r="D43" s="27">
        <f>SUM(B43:C43)</f>
        <v>0</v>
      </c>
    </row>
    <row r="44" spans="1:4" x14ac:dyDescent="0.25">
      <c r="A44" s="14" t="s">
        <v>38</v>
      </c>
      <c r="B44" s="28">
        <v>0</v>
      </c>
      <c r="C44" s="28">
        <v>0</v>
      </c>
      <c r="D44" s="29">
        <f>SUM(B44:C44)</f>
        <v>0</v>
      </c>
    </row>
    <row r="45" spans="1:4" x14ac:dyDescent="0.25">
      <c r="A45" s="14" t="s">
        <v>39</v>
      </c>
      <c r="B45" s="28">
        <v>2</v>
      </c>
      <c r="C45" s="28">
        <v>0</v>
      </c>
      <c r="D45" s="29">
        <f>SUM(B45:C45)</f>
        <v>2</v>
      </c>
    </row>
    <row r="46" spans="1:4" x14ac:dyDescent="0.25">
      <c r="A46" s="14" t="s">
        <v>40</v>
      </c>
      <c r="B46" s="28">
        <v>0</v>
      </c>
      <c r="C46" s="28">
        <v>1</v>
      </c>
      <c r="D46" s="29">
        <f>SUM(B46:C46)</f>
        <v>1</v>
      </c>
    </row>
    <row r="47" spans="1:4" x14ac:dyDescent="0.25">
      <c r="A47" s="14" t="s">
        <v>41</v>
      </c>
      <c r="B47" s="28">
        <f>SUM(B43:B46)</f>
        <v>2</v>
      </c>
      <c r="C47" s="28">
        <f>SUM(C43:C46)</f>
        <v>1</v>
      </c>
      <c r="D47" s="29">
        <f>SUM(B47:C47)</f>
        <v>3</v>
      </c>
    </row>
    <row r="48" spans="1:4" x14ac:dyDescent="0.25">
      <c r="A48" s="14" t="s">
        <v>42</v>
      </c>
      <c r="B48" s="15">
        <v>2</v>
      </c>
      <c r="C48" s="15">
        <v>1</v>
      </c>
      <c r="D48" s="29">
        <v>3</v>
      </c>
    </row>
    <row r="49" spans="1:4" x14ac:dyDescent="0.25">
      <c r="A49" s="17"/>
      <c r="B49" s="18"/>
      <c r="C49" s="18"/>
      <c r="D49" s="19"/>
    </row>
    <row r="50" spans="1:4" x14ac:dyDescent="0.25">
      <c r="A50" s="247" t="s">
        <v>209</v>
      </c>
      <c r="B50" s="248"/>
      <c r="C50" s="248"/>
      <c r="D50" s="249"/>
    </row>
    <row r="51" spans="1:4" x14ac:dyDescent="0.25">
      <c r="A51" s="35" t="s">
        <v>560</v>
      </c>
      <c r="B51" s="36">
        <v>161</v>
      </c>
      <c r="C51" s="36">
        <v>175</v>
      </c>
      <c r="D51" s="37">
        <f>SUM(B51:C51)</f>
        <v>336</v>
      </c>
    </row>
    <row r="52" spans="1:4" x14ac:dyDescent="0.25">
      <c r="A52" s="38" t="s">
        <v>205</v>
      </c>
      <c r="B52" s="39">
        <v>159</v>
      </c>
      <c r="C52" s="39">
        <v>174</v>
      </c>
      <c r="D52" s="40">
        <f>SUM(B52:C52)</f>
        <v>333</v>
      </c>
    </row>
    <row r="53" spans="1:4" x14ac:dyDescent="0.25">
      <c r="A53" s="38" t="s">
        <v>206</v>
      </c>
      <c r="B53" s="39">
        <v>183</v>
      </c>
      <c r="C53" s="39">
        <v>174</v>
      </c>
      <c r="D53" s="40">
        <f>SUM(B53:C53)</f>
        <v>357</v>
      </c>
    </row>
    <row r="54" spans="1:4" x14ac:dyDescent="0.25">
      <c r="A54" s="38" t="s">
        <v>207</v>
      </c>
      <c r="B54" s="39">
        <v>126</v>
      </c>
      <c r="C54" s="39">
        <v>143</v>
      </c>
      <c r="D54" s="40">
        <f>SUM(B54:C54)</f>
        <v>269</v>
      </c>
    </row>
    <row r="55" spans="1:4" x14ac:dyDescent="0.25">
      <c r="A55" s="38" t="s">
        <v>4</v>
      </c>
      <c r="B55" s="39">
        <f>SUM(B51:B54)</f>
        <v>629</v>
      </c>
      <c r="C55" s="39">
        <f>SUM(C51:C54)</f>
        <v>666</v>
      </c>
      <c r="D55" s="40">
        <f>SUM(B55:C55)</f>
        <v>1295</v>
      </c>
    </row>
    <row r="56" spans="1:4" x14ac:dyDescent="0.25">
      <c r="A56" s="41"/>
      <c r="B56" s="42"/>
      <c r="C56" s="42"/>
      <c r="D56" s="43"/>
    </row>
    <row r="57" spans="1:4" x14ac:dyDescent="0.25">
      <c r="A57" s="247" t="s">
        <v>47</v>
      </c>
      <c r="B57" s="248"/>
      <c r="C57" s="248"/>
      <c r="D57" s="249"/>
    </row>
    <row r="58" spans="1:4" x14ac:dyDescent="0.25">
      <c r="A58" s="44" t="s">
        <v>48</v>
      </c>
      <c r="B58" s="45">
        <v>1</v>
      </c>
      <c r="C58" s="45">
        <v>0</v>
      </c>
      <c r="D58" s="46">
        <f t="shared" ref="D58:D67" si="3">SUM(B58:C58)</f>
        <v>1</v>
      </c>
    </row>
    <row r="59" spans="1:4" x14ac:dyDescent="0.25">
      <c r="A59" s="47" t="s">
        <v>49</v>
      </c>
      <c r="B59" s="48">
        <v>75</v>
      </c>
      <c r="C59" s="48">
        <v>61</v>
      </c>
      <c r="D59" s="49">
        <f t="shared" si="3"/>
        <v>136</v>
      </c>
    </row>
    <row r="60" spans="1:4" x14ac:dyDescent="0.25">
      <c r="A60" s="47" t="s">
        <v>50</v>
      </c>
      <c r="B60" s="48">
        <v>24</v>
      </c>
      <c r="C60" s="48">
        <v>33</v>
      </c>
      <c r="D60" s="49">
        <f t="shared" si="3"/>
        <v>57</v>
      </c>
    </row>
    <row r="61" spans="1:4" x14ac:dyDescent="0.25">
      <c r="A61" s="47" t="s">
        <v>51</v>
      </c>
      <c r="B61" s="48">
        <v>92</v>
      </c>
      <c r="C61" s="48">
        <v>83</v>
      </c>
      <c r="D61" s="49">
        <f t="shared" si="3"/>
        <v>175</v>
      </c>
    </row>
    <row r="62" spans="1:4" x14ac:dyDescent="0.25">
      <c r="A62" s="47" t="s">
        <v>52</v>
      </c>
      <c r="B62" s="48">
        <v>2</v>
      </c>
      <c r="C62" s="48">
        <v>0</v>
      </c>
      <c r="D62" s="49">
        <f t="shared" si="3"/>
        <v>2</v>
      </c>
    </row>
    <row r="63" spans="1:4" x14ac:dyDescent="0.25">
      <c r="A63" s="47" t="s">
        <v>53</v>
      </c>
      <c r="B63" s="48">
        <v>113</v>
      </c>
      <c r="C63" s="48">
        <v>99</v>
      </c>
      <c r="D63" s="49">
        <f t="shared" si="3"/>
        <v>212</v>
      </c>
    </row>
    <row r="64" spans="1:4" x14ac:dyDescent="0.25">
      <c r="A64" s="47" t="s">
        <v>54</v>
      </c>
      <c r="B64" s="48">
        <v>31</v>
      </c>
      <c r="C64" s="48">
        <v>48</v>
      </c>
      <c r="D64" s="49">
        <f t="shared" si="3"/>
        <v>79</v>
      </c>
    </row>
    <row r="65" spans="1:4" x14ac:dyDescent="0.25">
      <c r="A65" s="47" t="s">
        <v>55</v>
      </c>
      <c r="B65" s="48">
        <v>41</v>
      </c>
      <c r="C65" s="48">
        <v>44</v>
      </c>
      <c r="D65" s="49">
        <f t="shared" si="3"/>
        <v>85</v>
      </c>
    </row>
    <row r="66" spans="1:4" x14ac:dyDescent="0.25">
      <c r="A66" s="47" t="s">
        <v>56</v>
      </c>
      <c r="B66" s="48">
        <v>250</v>
      </c>
      <c r="C66" s="48">
        <v>298</v>
      </c>
      <c r="D66" s="49">
        <f t="shared" si="3"/>
        <v>548</v>
      </c>
    </row>
    <row r="67" spans="1:4" x14ac:dyDescent="0.25">
      <c r="A67" s="47" t="s">
        <v>4</v>
      </c>
      <c r="B67" s="50">
        <f>SUM(B58:B66)</f>
        <v>629</v>
      </c>
      <c r="C67" s="50">
        <f>SUM(C58:C66)</f>
        <v>666</v>
      </c>
      <c r="D67" s="51">
        <f t="shared" si="3"/>
        <v>1295</v>
      </c>
    </row>
    <row r="68" spans="1:4" x14ac:dyDescent="0.25">
      <c r="A68" s="47"/>
      <c r="B68" s="50"/>
      <c r="C68" s="50"/>
      <c r="D68" s="51"/>
    </row>
    <row r="69" spans="1:4" x14ac:dyDescent="0.25">
      <c r="A69" s="250" t="s">
        <v>61</v>
      </c>
      <c r="B69" s="251"/>
      <c r="C69" s="251"/>
      <c r="D69" s="252"/>
    </row>
    <row r="70" spans="1:4" ht="15.75" thickBot="1" x14ac:dyDescent="0.3">
      <c r="A70" s="54" t="s">
        <v>62</v>
      </c>
      <c r="B70" s="55">
        <v>3</v>
      </c>
      <c r="C70" s="55">
        <v>5</v>
      </c>
      <c r="D70" s="56">
        <v>8</v>
      </c>
    </row>
    <row r="71" spans="1:4" x14ac:dyDescent="0.25">
      <c r="A71" s="28"/>
      <c r="B71" s="28"/>
      <c r="C71" s="28"/>
      <c r="D71" s="28"/>
    </row>
  </sheetData>
  <mergeCells count="9">
    <mergeCell ref="A50:D50"/>
    <mergeCell ref="A57:D57"/>
    <mergeCell ref="A69:D69"/>
    <mergeCell ref="A1:D1"/>
    <mergeCell ref="A5:D5"/>
    <mergeCell ref="A13:D13"/>
    <mergeCell ref="A23:D23"/>
    <mergeCell ref="A33:D33"/>
    <mergeCell ref="A42:D4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85"/>
  <sheetViews>
    <sheetView workbookViewId="0">
      <selection sqref="A1:D1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346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347</v>
      </c>
      <c r="B3" s="6">
        <v>612</v>
      </c>
      <c r="C3" s="6">
        <v>648</v>
      </c>
      <c r="D3" s="7">
        <f>SUM(B3:C3)</f>
        <v>1260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-18</v>
      </c>
      <c r="C6" s="12">
        <v>-12</v>
      </c>
      <c r="D6" s="13">
        <f t="shared" ref="D6:D11" si="0">SUM(B6:C6)</f>
        <v>-30</v>
      </c>
    </row>
    <row r="7" spans="1:4" x14ac:dyDescent="0.25">
      <c r="A7" s="14" t="s">
        <v>348</v>
      </c>
      <c r="B7" s="15">
        <v>-136</v>
      </c>
      <c r="C7" s="15">
        <v>-156</v>
      </c>
      <c r="D7" s="16">
        <f t="shared" si="0"/>
        <v>-292</v>
      </c>
    </row>
    <row r="8" spans="1:4" x14ac:dyDescent="0.25">
      <c r="A8" s="14" t="s">
        <v>9</v>
      </c>
      <c r="B8" s="15">
        <v>-2</v>
      </c>
      <c r="C8" s="15">
        <v>-8</v>
      </c>
      <c r="D8" s="16">
        <f t="shared" si="0"/>
        <v>-10</v>
      </c>
    </row>
    <row r="9" spans="1:4" x14ac:dyDescent="0.25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4" x14ac:dyDescent="0.25">
      <c r="A10" s="14" t="s">
        <v>11</v>
      </c>
      <c r="B10" s="15">
        <v>0</v>
      </c>
      <c r="C10" s="15">
        <v>-3</v>
      </c>
      <c r="D10" s="16">
        <f t="shared" si="0"/>
        <v>-3</v>
      </c>
    </row>
    <row r="11" spans="1:4" x14ac:dyDescent="0.25">
      <c r="A11" s="14" t="s">
        <v>12</v>
      </c>
      <c r="B11" s="15">
        <f>SUM(B6:B10)</f>
        <v>-156</v>
      </c>
      <c r="C11" s="15">
        <f>SUM(C6:C10)</f>
        <v>-179</v>
      </c>
      <c r="D11" s="16">
        <f t="shared" si="0"/>
        <v>-335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7</v>
      </c>
      <c r="C14" s="12">
        <v>10</v>
      </c>
      <c r="D14" s="13">
        <f t="shared" ref="D14:D19" si="1">SUM(B14:C14)</f>
        <v>17</v>
      </c>
    </row>
    <row r="15" spans="1:4" x14ac:dyDescent="0.25">
      <c r="A15" s="14" t="s">
        <v>540</v>
      </c>
      <c r="B15" s="15">
        <v>1</v>
      </c>
      <c r="C15" s="15">
        <v>1</v>
      </c>
      <c r="D15" s="16">
        <f t="shared" si="1"/>
        <v>2</v>
      </c>
    </row>
    <row r="16" spans="1:4" x14ac:dyDescent="0.25">
      <c r="A16" s="14" t="s">
        <v>15</v>
      </c>
      <c r="B16" s="15">
        <v>13</v>
      </c>
      <c r="C16" s="15">
        <v>14</v>
      </c>
      <c r="D16" s="16">
        <f t="shared" si="1"/>
        <v>27</v>
      </c>
    </row>
    <row r="17" spans="1:4" x14ac:dyDescent="0.25">
      <c r="A17" s="14" t="s">
        <v>16</v>
      </c>
      <c r="B17" s="15">
        <v>4</v>
      </c>
      <c r="C17" s="15">
        <v>7</v>
      </c>
      <c r="D17" s="16">
        <f t="shared" si="1"/>
        <v>11</v>
      </c>
    </row>
    <row r="18" spans="1:4" x14ac:dyDescent="0.25">
      <c r="A18" s="14" t="s">
        <v>541</v>
      </c>
      <c r="B18" s="15">
        <v>167</v>
      </c>
      <c r="C18" s="15">
        <v>176</v>
      </c>
      <c r="D18" s="16">
        <f t="shared" si="1"/>
        <v>343</v>
      </c>
    </row>
    <row r="19" spans="1:4" x14ac:dyDescent="0.25">
      <c r="A19" s="14" t="s">
        <v>17</v>
      </c>
      <c r="B19" s="15">
        <f>SUM(B14:B18)</f>
        <v>192</v>
      </c>
      <c r="C19" s="15">
        <f>SUM(C14:C18)</f>
        <v>208</v>
      </c>
      <c r="D19" s="16">
        <f t="shared" si="1"/>
        <v>400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349</v>
      </c>
      <c r="B21" s="21">
        <f>B3+B11+B19</f>
        <v>648</v>
      </c>
      <c r="C21" s="21">
        <f>C3+C11+C19</f>
        <v>677</v>
      </c>
      <c r="D21" s="22">
        <f>SUM(B21:C21)</f>
        <v>1325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6</v>
      </c>
      <c r="C24" s="26">
        <v>4</v>
      </c>
      <c r="D24" s="27">
        <f>SUM(B24:C24)</f>
        <v>10</v>
      </c>
    </row>
    <row r="25" spans="1:4" x14ac:dyDescent="0.25">
      <c r="A25" s="14" t="s">
        <v>21</v>
      </c>
      <c r="B25" s="28">
        <v>6</v>
      </c>
      <c r="C25" s="28">
        <v>5</v>
      </c>
      <c r="D25" s="29">
        <f>SUM(B25:C25)</f>
        <v>11</v>
      </c>
    </row>
    <row r="26" spans="1:4" x14ac:dyDescent="0.25">
      <c r="A26" s="14" t="s">
        <v>22</v>
      </c>
      <c r="B26" s="28">
        <v>57</v>
      </c>
      <c r="C26" s="28">
        <v>25</v>
      </c>
      <c r="D26" s="29">
        <f>SUM(B26:C26)</f>
        <v>82</v>
      </c>
    </row>
    <row r="27" spans="1:4" x14ac:dyDescent="0.25">
      <c r="A27" s="14" t="s">
        <v>23</v>
      </c>
      <c r="B27" s="28">
        <v>1</v>
      </c>
      <c r="C27" s="28">
        <v>0</v>
      </c>
      <c r="D27" s="29">
        <f>SUM(B27:C27)</f>
        <v>1</v>
      </c>
    </row>
    <row r="28" spans="1:4" x14ac:dyDescent="0.25">
      <c r="A28" s="14" t="s">
        <v>350</v>
      </c>
      <c r="B28" s="28">
        <f>SUM(B24:B27)</f>
        <v>70</v>
      </c>
      <c r="C28" s="28">
        <f>SUM(C24:C27)</f>
        <v>34</v>
      </c>
      <c r="D28" s="29">
        <f>SUM(B28:C28)</f>
        <v>104</v>
      </c>
    </row>
    <row r="29" spans="1:4" x14ac:dyDescent="0.25">
      <c r="A29" s="14"/>
      <c r="B29" s="28"/>
      <c r="C29" s="28"/>
      <c r="D29" s="29"/>
    </row>
    <row r="30" spans="1:4" x14ac:dyDescent="0.25">
      <c r="A30" s="14" t="s">
        <v>25</v>
      </c>
      <c r="B30" s="15">
        <v>590</v>
      </c>
      <c r="C30" s="15">
        <v>652</v>
      </c>
      <c r="D30" s="29">
        <f>SUM(B30:C30)</f>
        <v>1242</v>
      </c>
    </row>
    <row r="31" spans="1:4" x14ac:dyDescent="0.25">
      <c r="A31" s="14" t="s">
        <v>26</v>
      </c>
      <c r="B31" s="15">
        <v>578</v>
      </c>
      <c r="C31" s="15">
        <v>643</v>
      </c>
      <c r="D31" s="29">
        <f>SUM(B31:C31)</f>
        <v>1221</v>
      </c>
    </row>
    <row r="32" spans="1:4" x14ac:dyDescent="0.25">
      <c r="A32" s="17"/>
      <c r="B32" s="18"/>
      <c r="C32" s="18"/>
      <c r="D32" s="19"/>
    </row>
    <row r="33" spans="1:4" x14ac:dyDescent="0.25">
      <c r="A33" s="256" t="s">
        <v>28</v>
      </c>
      <c r="B33" s="257"/>
      <c r="C33" s="257"/>
      <c r="D33" s="258"/>
    </row>
    <row r="34" spans="1:4" x14ac:dyDescent="0.25">
      <c r="A34" s="11" t="s">
        <v>29</v>
      </c>
      <c r="B34" s="26">
        <v>648</v>
      </c>
      <c r="C34" s="26">
        <v>675</v>
      </c>
      <c r="D34" s="27">
        <f t="shared" ref="D34:D39" si="2">SUM(B34:C34)</f>
        <v>1323</v>
      </c>
    </row>
    <row r="35" spans="1:4" x14ac:dyDescent="0.25">
      <c r="A35" s="14" t="s">
        <v>30</v>
      </c>
      <c r="B35" s="28">
        <v>0</v>
      </c>
      <c r="C35" s="28">
        <v>2</v>
      </c>
      <c r="D35" s="29">
        <f t="shared" si="2"/>
        <v>2</v>
      </c>
    </row>
    <row r="36" spans="1:4" x14ac:dyDescent="0.25">
      <c r="A36" s="14" t="s">
        <v>31</v>
      </c>
      <c r="B36" s="15">
        <v>590</v>
      </c>
      <c r="C36" s="15">
        <v>650</v>
      </c>
      <c r="D36" s="29">
        <f t="shared" si="2"/>
        <v>1240</v>
      </c>
    </row>
    <row r="37" spans="1:4" x14ac:dyDescent="0.25">
      <c r="A37" s="14" t="s">
        <v>32</v>
      </c>
      <c r="B37" s="15">
        <v>578</v>
      </c>
      <c r="C37" s="15">
        <v>641</v>
      </c>
      <c r="D37" s="29">
        <f t="shared" si="2"/>
        <v>1219</v>
      </c>
    </row>
    <row r="38" spans="1:4" x14ac:dyDescent="0.25">
      <c r="A38" s="14" t="s">
        <v>33</v>
      </c>
      <c r="B38" s="58">
        <v>648</v>
      </c>
      <c r="C38" s="30">
        <v>675.67</v>
      </c>
      <c r="D38" s="31">
        <f t="shared" si="2"/>
        <v>1323.67</v>
      </c>
    </row>
    <row r="39" spans="1:4" x14ac:dyDescent="0.25">
      <c r="A39" s="14" t="s">
        <v>34</v>
      </c>
      <c r="B39" s="58">
        <v>590</v>
      </c>
      <c r="C39" s="30">
        <v>650.66999999999996</v>
      </c>
      <c r="D39" s="31">
        <f t="shared" si="2"/>
        <v>1240.67</v>
      </c>
    </row>
    <row r="40" spans="1:4" x14ac:dyDescent="0.25">
      <c r="A40" s="14" t="s">
        <v>35</v>
      </c>
      <c r="B40" s="58">
        <v>578</v>
      </c>
      <c r="C40" s="30">
        <v>641.66999999999996</v>
      </c>
      <c r="D40" s="31">
        <f>SUM(B40:C40)</f>
        <v>1219.67</v>
      </c>
    </row>
    <row r="41" spans="1:4" x14ac:dyDescent="0.25">
      <c r="A41" s="32"/>
      <c r="B41" s="33"/>
      <c r="C41" s="33"/>
      <c r="D41" s="34"/>
    </row>
    <row r="42" spans="1:4" x14ac:dyDescent="0.25">
      <c r="A42" s="256" t="s">
        <v>351</v>
      </c>
      <c r="B42" s="257"/>
      <c r="C42" s="257"/>
      <c r="D42" s="258"/>
    </row>
    <row r="43" spans="1:4" x14ac:dyDescent="0.25">
      <c r="A43" s="11" t="s">
        <v>37</v>
      </c>
      <c r="B43" s="26">
        <v>0</v>
      </c>
      <c r="C43" s="26">
        <v>0</v>
      </c>
      <c r="D43" s="27">
        <f>SUM(B43:C43)</f>
        <v>0</v>
      </c>
    </row>
    <row r="44" spans="1:4" x14ac:dyDescent="0.25">
      <c r="A44" s="14" t="s">
        <v>38</v>
      </c>
      <c r="B44" s="28">
        <v>0</v>
      </c>
      <c r="C44" s="28">
        <v>0</v>
      </c>
      <c r="D44" s="29">
        <f>SUM(B44:C44)</f>
        <v>0</v>
      </c>
    </row>
    <row r="45" spans="1:4" x14ac:dyDescent="0.25">
      <c r="A45" s="14" t="s">
        <v>39</v>
      </c>
      <c r="B45" s="28">
        <v>0</v>
      </c>
      <c r="C45" s="28">
        <v>2</v>
      </c>
      <c r="D45" s="29">
        <f>SUM(B45:C45)</f>
        <v>2</v>
      </c>
    </row>
    <row r="46" spans="1:4" x14ac:dyDescent="0.25">
      <c r="A46" s="14" t="s">
        <v>40</v>
      </c>
      <c r="B46" s="28">
        <v>1</v>
      </c>
      <c r="C46" s="28">
        <v>0</v>
      </c>
      <c r="D46" s="29">
        <f>SUM(B46:C46)</f>
        <v>1</v>
      </c>
    </row>
    <row r="47" spans="1:4" x14ac:dyDescent="0.25">
      <c r="A47" s="14" t="s">
        <v>41</v>
      </c>
      <c r="B47" s="28">
        <f>SUM(B43:B46)</f>
        <v>1</v>
      </c>
      <c r="C47" s="28">
        <f>SUM(C43:C46)</f>
        <v>2</v>
      </c>
      <c r="D47" s="29">
        <f>SUM(B47:C47)</f>
        <v>3</v>
      </c>
    </row>
    <row r="48" spans="1:4" x14ac:dyDescent="0.25">
      <c r="A48" s="14" t="s">
        <v>42</v>
      </c>
      <c r="B48" s="15">
        <v>1</v>
      </c>
      <c r="C48" s="15">
        <v>2</v>
      </c>
      <c r="D48" s="29">
        <v>3</v>
      </c>
    </row>
    <row r="49" spans="1:4" x14ac:dyDescent="0.25">
      <c r="A49" s="17"/>
      <c r="B49" s="18"/>
      <c r="C49" s="18"/>
      <c r="D49" s="19"/>
    </row>
    <row r="50" spans="1:4" x14ac:dyDescent="0.25">
      <c r="A50" s="247" t="s">
        <v>352</v>
      </c>
      <c r="B50" s="248"/>
      <c r="C50" s="248"/>
      <c r="D50" s="249"/>
    </row>
    <row r="51" spans="1:4" x14ac:dyDescent="0.25">
      <c r="A51" s="35" t="s">
        <v>560</v>
      </c>
      <c r="B51" s="36">
        <v>168</v>
      </c>
      <c r="C51" s="36">
        <v>177</v>
      </c>
      <c r="D51" s="37">
        <f>SUM(B51:C51)</f>
        <v>345</v>
      </c>
    </row>
    <row r="52" spans="1:4" x14ac:dyDescent="0.25">
      <c r="A52" s="38" t="s">
        <v>205</v>
      </c>
      <c r="B52" s="39">
        <v>165</v>
      </c>
      <c r="C52" s="39">
        <v>175</v>
      </c>
      <c r="D52" s="40">
        <f>SUM(B52:C52)</f>
        <v>340</v>
      </c>
    </row>
    <row r="53" spans="1:4" x14ac:dyDescent="0.25">
      <c r="A53" s="38" t="s">
        <v>206</v>
      </c>
      <c r="B53" s="39">
        <v>181</v>
      </c>
      <c r="C53" s="39">
        <v>174</v>
      </c>
      <c r="D53" s="40">
        <f>SUM(B53:C53)</f>
        <v>355</v>
      </c>
    </row>
    <row r="54" spans="1:4" x14ac:dyDescent="0.25">
      <c r="A54" s="38" t="s">
        <v>207</v>
      </c>
      <c r="B54" s="39">
        <v>134</v>
      </c>
      <c r="C54" s="39">
        <v>151</v>
      </c>
      <c r="D54" s="40">
        <f>SUM(B54:C54)</f>
        <v>285</v>
      </c>
    </row>
    <row r="55" spans="1:4" x14ac:dyDescent="0.25">
      <c r="A55" s="38" t="s">
        <v>4</v>
      </c>
      <c r="B55" s="39">
        <f>SUM(B51:B54)</f>
        <v>648</v>
      </c>
      <c r="C55" s="39">
        <f>SUM(C51:C54)</f>
        <v>677</v>
      </c>
      <c r="D55" s="40">
        <f>SUM(B55:C55)</f>
        <v>1325</v>
      </c>
    </row>
    <row r="56" spans="1:4" x14ac:dyDescent="0.25">
      <c r="A56" s="41"/>
      <c r="B56" s="42"/>
      <c r="C56" s="42"/>
      <c r="D56" s="43"/>
    </row>
    <row r="57" spans="1:4" x14ac:dyDescent="0.25">
      <c r="A57" s="247" t="s">
        <v>47</v>
      </c>
      <c r="B57" s="248"/>
      <c r="C57" s="248"/>
      <c r="D57" s="249"/>
    </row>
    <row r="58" spans="1:4" x14ac:dyDescent="0.25">
      <c r="A58" s="44" t="s">
        <v>48</v>
      </c>
      <c r="B58" s="45">
        <v>1</v>
      </c>
      <c r="C58" s="45">
        <v>0</v>
      </c>
      <c r="D58" s="46">
        <f t="shared" ref="D58:D67" si="3">SUM(B58:C58)</f>
        <v>1</v>
      </c>
    </row>
    <row r="59" spans="1:4" x14ac:dyDescent="0.25">
      <c r="A59" s="47" t="s">
        <v>49</v>
      </c>
      <c r="B59" s="48">
        <v>76</v>
      </c>
      <c r="C59" s="48">
        <v>61</v>
      </c>
      <c r="D59" s="49">
        <f t="shared" si="3"/>
        <v>137</v>
      </c>
    </row>
    <row r="60" spans="1:4" x14ac:dyDescent="0.25">
      <c r="A60" s="47" t="s">
        <v>50</v>
      </c>
      <c r="B60" s="48">
        <v>25</v>
      </c>
      <c r="C60" s="48">
        <v>32</v>
      </c>
      <c r="D60" s="49">
        <f t="shared" si="3"/>
        <v>57</v>
      </c>
    </row>
    <row r="61" spans="1:4" x14ac:dyDescent="0.25">
      <c r="A61" s="47" t="s">
        <v>51</v>
      </c>
      <c r="B61" s="48">
        <v>94</v>
      </c>
      <c r="C61" s="48">
        <v>86</v>
      </c>
      <c r="D61" s="49">
        <f t="shared" si="3"/>
        <v>180</v>
      </c>
    </row>
    <row r="62" spans="1:4" x14ac:dyDescent="0.25">
      <c r="A62" s="47" t="s">
        <v>52</v>
      </c>
      <c r="B62" s="48">
        <v>2</v>
      </c>
      <c r="C62" s="48">
        <v>0</v>
      </c>
      <c r="D62" s="49">
        <f t="shared" si="3"/>
        <v>2</v>
      </c>
    </row>
    <row r="63" spans="1:4" x14ac:dyDescent="0.25">
      <c r="A63" s="47" t="s">
        <v>53</v>
      </c>
      <c r="B63" s="48">
        <v>117</v>
      </c>
      <c r="C63" s="48">
        <v>103</v>
      </c>
      <c r="D63" s="40">
        <f t="shared" si="3"/>
        <v>220</v>
      </c>
    </row>
    <row r="64" spans="1:4" x14ac:dyDescent="0.25">
      <c r="A64" s="47" t="s">
        <v>54</v>
      </c>
      <c r="B64" s="48">
        <v>33</v>
      </c>
      <c r="C64" s="48">
        <v>48</v>
      </c>
      <c r="D64" s="40">
        <f t="shared" si="3"/>
        <v>81</v>
      </c>
    </row>
    <row r="65" spans="1:4" x14ac:dyDescent="0.25">
      <c r="A65" s="47" t="s">
        <v>55</v>
      </c>
      <c r="B65" s="48">
        <v>43</v>
      </c>
      <c r="C65" s="48">
        <v>44</v>
      </c>
      <c r="D65" s="49">
        <f t="shared" si="3"/>
        <v>87</v>
      </c>
    </row>
    <row r="66" spans="1:4" x14ac:dyDescent="0.25">
      <c r="A66" s="47" t="s">
        <v>56</v>
      </c>
      <c r="B66" s="48">
        <v>257</v>
      </c>
      <c r="C66" s="48">
        <v>303</v>
      </c>
      <c r="D66" s="49">
        <f t="shared" si="3"/>
        <v>560</v>
      </c>
    </row>
    <row r="67" spans="1:4" x14ac:dyDescent="0.25">
      <c r="A67" s="47" t="s">
        <v>4</v>
      </c>
      <c r="B67" s="50">
        <f>SUM(B58:B66)</f>
        <v>648</v>
      </c>
      <c r="C67" s="50">
        <f>SUM(C58:C66)</f>
        <v>677</v>
      </c>
      <c r="D67" s="51">
        <f t="shared" si="3"/>
        <v>1325</v>
      </c>
    </row>
    <row r="68" spans="1:4" x14ac:dyDescent="0.25">
      <c r="A68" s="47"/>
      <c r="B68" s="50"/>
      <c r="C68" s="50"/>
      <c r="D68" s="51"/>
    </row>
    <row r="69" spans="1:4" x14ac:dyDescent="0.25">
      <c r="A69" s="250" t="s">
        <v>57</v>
      </c>
      <c r="B69" s="251"/>
      <c r="C69" s="251"/>
      <c r="D69" s="252"/>
    </row>
    <row r="70" spans="1:4" x14ac:dyDescent="0.25">
      <c r="A70" s="52" t="s">
        <v>58</v>
      </c>
      <c r="B70" s="45">
        <v>26</v>
      </c>
      <c r="C70" s="45">
        <v>10</v>
      </c>
      <c r="D70" s="46">
        <f t="shared" ref="D70:D81" si="4">SUM(B70:C70)</f>
        <v>36</v>
      </c>
    </row>
    <row r="71" spans="1:4" x14ac:dyDescent="0.25">
      <c r="A71" s="53">
        <v>18</v>
      </c>
      <c r="B71" s="48">
        <v>140</v>
      </c>
      <c r="C71" s="48">
        <v>152</v>
      </c>
      <c r="D71" s="49">
        <f t="shared" si="4"/>
        <v>292</v>
      </c>
    </row>
    <row r="72" spans="1:4" x14ac:dyDescent="0.25">
      <c r="A72" s="53">
        <v>19</v>
      </c>
      <c r="B72" s="48">
        <v>169</v>
      </c>
      <c r="C72" s="48">
        <v>153</v>
      </c>
      <c r="D72" s="49">
        <f t="shared" si="4"/>
        <v>322</v>
      </c>
    </row>
    <row r="73" spans="1:4" x14ac:dyDescent="0.25">
      <c r="A73" s="53">
        <v>20</v>
      </c>
      <c r="B73" s="48">
        <v>170</v>
      </c>
      <c r="C73" s="48">
        <v>175</v>
      </c>
      <c r="D73" s="49">
        <f t="shared" si="4"/>
        <v>345</v>
      </c>
    </row>
    <row r="74" spans="1:4" x14ac:dyDescent="0.25">
      <c r="A74" s="53">
        <v>21</v>
      </c>
      <c r="B74" s="48">
        <v>119</v>
      </c>
      <c r="C74" s="48">
        <v>147</v>
      </c>
      <c r="D74" s="49">
        <f t="shared" si="4"/>
        <v>266</v>
      </c>
    </row>
    <row r="75" spans="1:4" x14ac:dyDescent="0.25">
      <c r="A75" s="53">
        <v>22</v>
      </c>
      <c r="B75" s="48">
        <v>18</v>
      </c>
      <c r="C75" s="48">
        <v>26</v>
      </c>
      <c r="D75" s="49">
        <f t="shared" si="4"/>
        <v>44</v>
      </c>
    </row>
    <row r="76" spans="1:4" x14ac:dyDescent="0.25">
      <c r="A76" s="53">
        <v>23</v>
      </c>
      <c r="B76" s="48">
        <v>2</v>
      </c>
      <c r="C76" s="48">
        <v>8</v>
      </c>
      <c r="D76" s="49">
        <f t="shared" si="4"/>
        <v>10</v>
      </c>
    </row>
    <row r="77" spans="1:4" x14ac:dyDescent="0.25">
      <c r="A77" s="53">
        <v>24</v>
      </c>
      <c r="B77" s="48">
        <v>2</v>
      </c>
      <c r="C77" s="48">
        <v>1</v>
      </c>
      <c r="D77" s="49">
        <f t="shared" si="4"/>
        <v>3</v>
      </c>
    </row>
    <row r="78" spans="1:4" x14ac:dyDescent="0.25">
      <c r="A78" s="53">
        <v>25</v>
      </c>
      <c r="B78" s="48">
        <v>0</v>
      </c>
      <c r="C78" s="48">
        <v>1</v>
      </c>
      <c r="D78" s="49">
        <f t="shared" si="4"/>
        <v>1</v>
      </c>
    </row>
    <row r="79" spans="1:4" x14ac:dyDescent="0.25">
      <c r="A79" s="53" t="s">
        <v>59</v>
      </c>
      <c r="B79" s="48">
        <v>2</v>
      </c>
      <c r="C79" s="48">
        <v>4</v>
      </c>
      <c r="D79" s="49">
        <f t="shared" si="4"/>
        <v>6</v>
      </c>
    </row>
    <row r="80" spans="1:4" x14ac:dyDescent="0.25">
      <c r="A80" s="53" t="s">
        <v>60</v>
      </c>
      <c r="B80" s="48">
        <v>0</v>
      </c>
      <c r="C80" s="48">
        <v>0</v>
      </c>
      <c r="D80" s="49">
        <f t="shared" si="4"/>
        <v>0</v>
      </c>
    </row>
    <row r="81" spans="1:4" x14ac:dyDescent="0.25">
      <c r="A81" s="14" t="s">
        <v>4</v>
      </c>
      <c r="B81" s="28">
        <f>SUM(B70:B80)</f>
        <v>648</v>
      </c>
      <c r="C81" s="28">
        <f>SUM(C70:C80)</f>
        <v>677</v>
      </c>
      <c r="D81" s="29">
        <f t="shared" si="4"/>
        <v>1325</v>
      </c>
    </row>
    <row r="82" spans="1:4" x14ac:dyDescent="0.25">
      <c r="A82" s="14"/>
      <c r="B82" s="28"/>
      <c r="C82" s="28"/>
      <c r="D82" s="29"/>
    </row>
    <row r="83" spans="1:4" x14ac:dyDescent="0.25">
      <c r="A83" s="250" t="s">
        <v>61</v>
      </c>
      <c r="B83" s="251"/>
      <c r="C83" s="251"/>
      <c r="D83" s="252"/>
    </row>
    <row r="84" spans="1:4" ht="15.75" thickBot="1" x14ac:dyDescent="0.3">
      <c r="A84" s="54" t="s">
        <v>62</v>
      </c>
      <c r="B84" s="55">
        <v>4</v>
      </c>
      <c r="C84" s="55">
        <v>5</v>
      </c>
      <c r="D84" s="56">
        <v>9</v>
      </c>
    </row>
    <row r="85" spans="1:4" x14ac:dyDescent="0.25">
      <c r="A85" s="28"/>
      <c r="B85" s="28"/>
      <c r="C85" s="28"/>
      <c r="D85" s="28"/>
    </row>
  </sheetData>
  <mergeCells count="10">
    <mergeCell ref="A50:D50"/>
    <mergeCell ref="A57:D57"/>
    <mergeCell ref="A69:D69"/>
    <mergeCell ref="A83:D83"/>
    <mergeCell ref="A1:D1"/>
    <mergeCell ref="A5:D5"/>
    <mergeCell ref="A13:D13"/>
    <mergeCell ref="A23:D23"/>
    <mergeCell ref="A33:D33"/>
    <mergeCell ref="A42:D4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71"/>
  <sheetViews>
    <sheetView workbookViewId="0">
      <selection sqref="A1:D1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210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211</v>
      </c>
      <c r="B3" s="6">
        <v>622</v>
      </c>
      <c r="C3" s="6">
        <v>671</v>
      </c>
      <c r="D3" s="7">
        <f>SUM(B3:C3)</f>
        <v>1293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-8</v>
      </c>
      <c r="C6" s="12">
        <v>-7</v>
      </c>
      <c r="D6" s="13">
        <f t="shared" ref="D6:D11" si="0">SUM(B6:C6)</f>
        <v>-15</v>
      </c>
    </row>
    <row r="7" spans="1:4" x14ac:dyDescent="0.25">
      <c r="A7" s="14" t="s">
        <v>212</v>
      </c>
      <c r="B7" s="15">
        <v>-6</v>
      </c>
      <c r="C7" s="15">
        <v>-10</v>
      </c>
      <c r="D7" s="16">
        <f t="shared" si="0"/>
        <v>-16</v>
      </c>
    </row>
    <row r="8" spans="1:4" x14ac:dyDescent="0.25">
      <c r="A8" s="14" t="s">
        <v>9</v>
      </c>
      <c r="B8" s="15">
        <v>-2</v>
      </c>
      <c r="C8" s="15">
        <v>-11</v>
      </c>
      <c r="D8" s="16">
        <f t="shared" si="0"/>
        <v>-13</v>
      </c>
    </row>
    <row r="9" spans="1:4" x14ac:dyDescent="0.25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4" x14ac:dyDescent="0.25">
      <c r="A10" s="14" t="s">
        <v>11</v>
      </c>
      <c r="B10" s="15">
        <v>0</v>
      </c>
      <c r="C10" s="15">
        <v>0</v>
      </c>
      <c r="D10" s="16">
        <f t="shared" si="0"/>
        <v>0</v>
      </c>
    </row>
    <row r="11" spans="1:4" x14ac:dyDescent="0.25">
      <c r="A11" s="14" t="s">
        <v>12</v>
      </c>
      <c r="B11" s="15">
        <f>SUM(B6:B10)</f>
        <v>-16</v>
      </c>
      <c r="C11" s="15">
        <f>SUM(C6:C10)</f>
        <v>-28</v>
      </c>
      <c r="D11" s="16">
        <f t="shared" si="0"/>
        <v>-44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6</v>
      </c>
      <c r="C14" s="12">
        <v>4</v>
      </c>
      <c r="D14" s="13">
        <f t="shared" ref="D14:D19" si="1">SUM(B14:C14)</f>
        <v>10</v>
      </c>
    </row>
    <row r="15" spans="1:4" x14ac:dyDescent="0.25">
      <c r="A15" s="14" t="s">
        <v>559</v>
      </c>
      <c r="B15" s="15">
        <v>0</v>
      </c>
      <c r="C15" s="15">
        <v>0</v>
      </c>
      <c r="D15" s="16">
        <f t="shared" si="1"/>
        <v>0</v>
      </c>
    </row>
    <row r="16" spans="1:4" x14ac:dyDescent="0.25">
      <c r="A16" s="14" t="s">
        <v>213</v>
      </c>
      <c r="B16" s="15">
        <v>0</v>
      </c>
      <c r="C16" s="15">
        <v>0</v>
      </c>
      <c r="D16" s="16">
        <f t="shared" si="1"/>
        <v>0</v>
      </c>
    </row>
    <row r="17" spans="1:4" x14ac:dyDescent="0.25">
      <c r="A17" s="14" t="s">
        <v>214</v>
      </c>
      <c r="B17" s="15">
        <v>0</v>
      </c>
      <c r="C17" s="15">
        <v>1</v>
      </c>
      <c r="D17" s="16">
        <f t="shared" si="1"/>
        <v>1</v>
      </c>
    </row>
    <row r="18" spans="1:4" x14ac:dyDescent="0.25">
      <c r="A18" s="14" t="s">
        <v>541</v>
      </c>
      <c r="B18" s="15">
        <v>0</v>
      </c>
      <c r="C18" s="15">
        <v>0</v>
      </c>
      <c r="D18" s="16">
        <f t="shared" si="1"/>
        <v>0</v>
      </c>
    </row>
    <row r="19" spans="1:4" x14ac:dyDescent="0.25">
      <c r="A19" s="14" t="s">
        <v>17</v>
      </c>
      <c r="B19" s="15">
        <f>SUM(B14:B18)</f>
        <v>6</v>
      </c>
      <c r="C19" s="15">
        <f>SUM(C14:C18)</f>
        <v>5</v>
      </c>
      <c r="D19" s="16">
        <f t="shared" si="1"/>
        <v>11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215</v>
      </c>
      <c r="B21" s="21">
        <f>B3+B11+B19</f>
        <v>612</v>
      </c>
      <c r="C21" s="21">
        <f>C3+C11+C19</f>
        <v>648</v>
      </c>
      <c r="D21" s="22">
        <f>SUM(B21:C21)</f>
        <v>1260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4</v>
      </c>
      <c r="C24" s="26">
        <v>2</v>
      </c>
      <c r="D24" s="27">
        <f>SUM(B24:C24)</f>
        <v>6</v>
      </c>
    </row>
    <row r="25" spans="1:4" x14ac:dyDescent="0.25">
      <c r="A25" s="14" t="s">
        <v>21</v>
      </c>
      <c r="B25" s="28">
        <v>3</v>
      </c>
      <c r="C25" s="28">
        <v>3</v>
      </c>
      <c r="D25" s="29">
        <f>SUM(B25:C25)</f>
        <v>6</v>
      </c>
    </row>
    <row r="26" spans="1:4" x14ac:dyDescent="0.25">
      <c r="A26" s="14" t="s">
        <v>22</v>
      </c>
      <c r="B26" s="28">
        <v>32</v>
      </c>
      <c r="C26" s="28">
        <v>14</v>
      </c>
      <c r="D26" s="29">
        <f>SUM(B26:C26)</f>
        <v>46</v>
      </c>
    </row>
    <row r="27" spans="1:4" x14ac:dyDescent="0.25">
      <c r="A27" s="14" t="s">
        <v>69</v>
      </c>
      <c r="B27" s="28">
        <v>1</v>
      </c>
      <c r="C27" s="28">
        <v>1</v>
      </c>
      <c r="D27" s="29">
        <f>SUM(B27:C27)</f>
        <v>2</v>
      </c>
    </row>
    <row r="28" spans="1:4" x14ac:dyDescent="0.25">
      <c r="A28" s="14" t="s">
        <v>70</v>
      </c>
      <c r="B28" s="15">
        <f>SUM(B24:B27)</f>
        <v>40</v>
      </c>
      <c r="C28" s="15">
        <f>SUM(C24:C27)</f>
        <v>20</v>
      </c>
      <c r="D28" s="29">
        <f>SUM(B28:C28)</f>
        <v>60</v>
      </c>
    </row>
    <row r="29" spans="1:4" x14ac:dyDescent="0.25">
      <c r="A29" s="14"/>
      <c r="B29" s="28"/>
      <c r="C29" s="28"/>
      <c r="D29" s="29"/>
    </row>
    <row r="30" spans="1:4" x14ac:dyDescent="0.25">
      <c r="A30" s="14" t="s">
        <v>25</v>
      </c>
      <c r="B30" s="15">
        <v>579</v>
      </c>
      <c r="C30" s="15">
        <v>633</v>
      </c>
      <c r="D30" s="29">
        <f>SUM(B30:C30)</f>
        <v>1212</v>
      </c>
    </row>
    <row r="31" spans="1:4" x14ac:dyDescent="0.25">
      <c r="A31" s="14" t="s">
        <v>26</v>
      </c>
      <c r="B31" s="15">
        <v>572</v>
      </c>
      <c r="C31" s="15">
        <v>628</v>
      </c>
      <c r="D31" s="29">
        <f>SUM(B31:C31)</f>
        <v>1200</v>
      </c>
    </row>
    <row r="32" spans="1:4" x14ac:dyDescent="0.25">
      <c r="A32" s="17"/>
      <c r="B32" s="18"/>
      <c r="C32" s="18"/>
      <c r="D32" s="19"/>
    </row>
    <row r="33" spans="1:4" x14ac:dyDescent="0.25">
      <c r="A33" s="256" t="s">
        <v>28</v>
      </c>
      <c r="B33" s="257"/>
      <c r="C33" s="257"/>
      <c r="D33" s="258"/>
    </row>
    <row r="34" spans="1:4" x14ac:dyDescent="0.25">
      <c r="A34" s="11" t="s">
        <v>29</v>
      </c>
      <c r="B34" s="26">
        <v>609</v>
      </c>
      <c r="C34" s="26">
        <v>645</v>
      </c>
      <c r="D34" s="27">
        <f t="shared" ref="D34:D39" si="2">SUM(B34:C34)</f>
        <v>1254</v>
      </c>
    </row>
    <row r="35" spans="1:4" x14ac:dyDescent="0.25">
      <c r="A35" s="14" t="s">
        <v>30</v>
      </c>
      <c r="B35" s="15">
        <v>3</v>
      </c>
      <c r="C35" s="15">
        <v>3</v>
      </c>
      <c r="D35" s="29">
        <f t="shared" si="2"/>
        <v>6</v>
      </c>
    </row>
    <row r="36" spans="1:4" x14ac:dyDescent="0.25">
      <c r="A36" s="14" t="s">
        <v>31</v>
      </c>
      <c r="B36" s="15">
        <v>576</v>
      </c>
      <c r="C36" s="15">
        <v>630</v>
      </c>
      <c r="D36" s="29">
        <f t="shared" si="2"/>
        <v>1206</v>
      </c>
    </row>
    <row r="37" spans="1:4" x14ac:dyDescent="0.25">
      <c r="A37" s="14" t="s">
        <v>32</v>
      </c>
      <c r="B37" s="15">
        <v>569</v>
      </c>
      <c r="C37" s="15">
        <v>625</v>
      </c>
      <c r="D37" s="29">
        <f t="shared" si="2"/>
        <v>1194</v>
      </c>
    </row>
    <row r="38" spans="1:4" x14ac:dyDescent="0.25">
      <c r="A38" s="14" t="s">
        <v>33</v>
      </c>
      <c r="B38" s="58">
        <v>610</v>
      </c>
      <c r="C38" s="58">
        <v>646</v>
      </c>
      <c r="D38" s="59">
        <f t="shared" si="2"/>
        <v>1256</v>
      </c>
    </row>
    <row r="39" spans="1:4" x14ac:dyDescent="0.25">
      <c r="A39" s="14" t="s">
        <v>34</v>
      </c>
      <c r="B39" s="58">
        <v>577</v>
      </c>
      <c r="C39" s="58">
        <v>631</v>
      </c>
      <c r="D39" s="59">
        <f t="shared" si="2"/>
        <v>1208</v>
      </c>
    </row>
    <row r="40" spans="1:4" x14ac:dyDescent="0.25">
      <c r="A40" s="14" t="s">
        <v>35</v>
      </c>
      <c r="B40" s="58">
        <v>570</v>
      </c>
      <c r="C40" s="58">
        <v>626</v>
      </c>
      <c r="D40" s="59">
        <f>SUM(B40:C40)</f>
        <v>1196</v>
      </c>
    </row>
    <row r="41" spans="1:4" x14ac:dyDescent="0.25">
      <c r="A41" s="32"/>
      <c r="B41" s="33"/>
      <c r="C41" s="33"/>
      <c r="D41" s="34"/>
    </row>
    <row r="42" spans="1:4" x14ac:dyDescent="0.25">
      <c r="A42" s="256" t="s">
        <v>216</v>
      </c>
      <c r="B42" s="257"/>
      <c r="C42" s="257"/>
      <c r="D42" s="258"/>
    </row>
    <row r="43" spans="1:4" x14ac:dyDescent="0.25">
      <c r="A43" s="11" t="s">
        <v>37</v>
      </c>
      <c r="B43" s="26">
        <v>1</v>
      </c>
      <c r="C43" s="26">
        <v>0</v>
      </c>
      <c r="D43" s="27">
        <f>SUM(B43:C43)</f>
        <v>1</v>
      </c>
    </row>
    <row r="44" spans="1:4" x14ac:dyDescent="0.25">
      <c r="A44" s="14" t="s">
        <v>38</v>
      </c>
      <c r="B44" s="28">
        <v>0</v>
      </c>
      <c r="C44" s="28">
        <v>0</v>
      </c>
      <c r="D44" s="29">
        <f>SUM(B44:C44)</f>
        <v>0</v>
      </c>
    </row>
    <row r="45" spans="1:4" x14ac:dyDescent="0.25">
      <c r="A45" s="14" t="s">
        <v>39</v>
      </c>
      <c r="B45" s="28">
        <v>3</v>
      </c>
      <c r="C45" s="28">
        <v>0</v>
      </c>
      <c r="D45" s="29">
        <f>SUM(B45:C45)</f>
        <v>3</v>
      </c>
    </row>
    <row r="46" spans="1:4" x14ac:dyDescent="0.25">
      <c r="A46" s="14" t="s">
        <v>40</v>
      </c>
      <c r="B46" s="28">
        <v>2</v>
      </c>
      <c r="C46" s="28">
        <v>1</v>
      </c>
      <c r="D46" s="29">
        <f>SUM(B46:C46)</f>
        <v>3</v>
      </c>
    </row>
    <row r="47" spans="1:4" x14ac:dyDescent="0.25">
      <c r="A47" s="14" t="s">
        <v>41</v>
      </c>
      <c r="B47" s="28">
        <f>SUM(B43:B46)</f>
        <v>6</v>
      </c>
      <c r="C47" s="28">
        <f>SUM(C43:C46)</f>
        <v>1</v>
      </c>
      <c r="D47" s="29">
        <f>SUM(B47:C47)</f>
        <v>7</v>
      </c>
    </row>
    <row r="48" spans="1:4" x14ac:dyDescent="0.25">
      <c r="A48" s="14" t="s">
        <v>42</v>
      </c>
      <c r="B48" s="15">
        <v>5.33</v>
      </c>
      <c r="C48" s="15">
        <v>1</v>
      </c>
      <c r="D48" s="29">
        <v>6.33</v>
      </c>
    </row>
    <row r="49" spans="1:4" x14ac:dyDescent="0.25">
      <c r="A49" s="17"/>
      <c r="B49" s="18"/>
      <c r="C49" s="18"/>
      <c r="D49" s="19"/>
    </row>
    <row r="50" spans="1:4" x14ac:dyDescent="0.25">
      <c r="A50" s="247" t="s">
        <v>217</v>
      </c>
      <c r="B50" s="248"/>
      <c r="C50" s="248"/>
      <c r="D50" s="249"/>
    </row>
    <row r="51" spans="1:4" x14ac:dyDescent="0.25">
      <c r="A51" s="35" t="s">
        <v>558</v>
      </c>
      <c r="B51" s="36">
        <v>156</v>
      </c>
      <c r="C51" s="36">
        <v>166</v>
      </c>
      <c r="D51" s="37">
        <f>SUM(B51:C51)</f>
        <v>322</v>
      </c>
    </row>
    <row r="52" spans="1:4" x14ac:dyDescent="0.25">
      <c r="A52" s="38" t="s">
        <v>218</v>
      </c>
      <c r="B52" s="39">
        <v>180</v>
      </c>
      <c r="C52" s="39">
        <v>165</v>
      </c>
      <c r="D52" s="40">
        <f>SUM(B52:C52)</f>
        <v>345</v>
      </c>
    </row>
    <row r="53" spans="1:4" x14ac:dyDescent="0.25">
      <c r="A53" s="38" t="s">
        <v>219</v>
      </c>
      <c r="B53" s="39">
        <v>138</v>
      </c>
      <c r="C53" s="39">
        <v>157</v>
      </c>
      <c r="D53" s="40">
        <f>SUM(B53:C53)</f>
        <v>295</v>
      </c>
    </row>
    <row r="54" spans="1:4" x14ac:dyDescent="0.25">
      <c r="A54" s="38" t="s">
        <v>220</v>
      </c>
      <c r="B54" s="39">
        <v>138</v>
      </c>
      <c r="C54" s="39">
        <v>160</v>
      </c>
      <c r="D54" s="40">
        <f>SUM(B54:C54)</f>
        <v>298</v>
      </c>
    </row>
    <row r="55" spans="1:4" x14ac:dyDescent="0.25">
      <c r="A55" s="38" t="s">
        <v>4</v>
      </c>
      <c r="B55" s="39">
        <f>SUM(B51:B54)</f>
        <v>612</v>
      </c>
      <c r="C55" s="39">
        <f>SUM(C51:C54)</f>
        <v>648</v>
      </c>
      <c r="D55" s="40">
        <f>SUM(B55:C55)</f>
        <v>1260</v>
      </c>
    </row>
    <row r="56" spans="1:4" x14ac:dyDescent="0.25">
      <c r="A56" s="41"/>
      <c r="B56" s="42"/>
      <c r="C56" s="42"/>
      <c r="D56" s="43"/>
    </row>
    <row r="57" spans="1:4" x14ac:dyDescent="0.25">
      <c r="A57" s="247" t="s">
        <v>47</v>
      </c>
      <c r="B57" s="248"/>
      <c r="C57" s="248"/>
      <c r="D57" s="249"/>
    </row>
    <row r="58" spans="1:4" x14ac:dyDescent="0.25">
      <c r="A58" s="44" t="s">
        <v>48</v>
      </c>
      <c r="B58" s="45">
        <v>1</v>
      </c>
      <c r="C58" s="45">
        <v>0</v>
      </c>
      <c r="D58" s="46">
        <f t="shared" ref="D58:D67" si="3">SUM(B58:C58)</f>
        <v>1</v>
      </c>
    </row>
    <row r="59" spans="1:4" x14ac:dyDescent="0.25">
      <c r="A59" s="47" t="s">
        <v>49</v>
      </c>
      <c r="B59" s="48">
        <v>74</v>
      </c>
      <c r="C59" s="48">
        <v>60</v>
      </c>
      <c r="D59" s="49">
        <f t="shared" si="3"/>
        <v>134</v>
      </c>
    </row>
    <row r="60" spans="1:4" x14ac:dyDescent="0.25">
      <c r="A60" s="47" t="s">
        <v>50</v>
      </c>
      <c r="B60" s="48">
        <v>24</v>
      </c>
      <c r="C60" s="48">
        <v>28</v>
      </c>
      <c r="D60" s="49">
        <f t="shared" si="3"/>
        <v>52</v>
      </c>
    </row>
    <row r="61" spans="1:4" x14ac:dyDescent="0.25">
      <c r="A61" s="47" t="s">
        <v>51</v>
      </c>
      <c r="B61" s="48">
        <v>75</v>
      </c>
      <c r="C61" s="48">
        <v>76</v>
      </c>
      <c r="D61" s="49">
        <f t="shared" si="3"/>
        <v>151</v>
      </c>
    </row>
    <row r="62" spans="1:4" x14ac:dyDescent="0.25">
      <c r="A62" s="47" t="s">
        <v>52</v>
      </c>
      <c r="B62" s="48">
        <v>1</v>
      </c>
      <c r="C62" s="48">
        <v>0</v>
      </c>
      <c r="D62" s="49">
        <f t="shared" si="3"/>
        <v>1</v>
      </c>
    </row>
    <row r="63" spans="1:4" x14ac:dyDescent="0.25">
      <c r="A63" s="47" t="s">
        <v>53</v>
      </c>
      <c r="B63" s="48">
        <v>108</v>
      </c>
      <c r="C63" s="48">
        <v>99</v>
      </c>
      <c r="D63" s="49">
        <f t="shared" si="3"/>
        <v>207</v>
      </c>
    </row>
    <row r="64" spans="1:4" x14ac:dyDescent="0.25">
      <c r="A64" s="47" t="s">
        <v>54</v>
      </c>
      <c r="B64" s="48">
        <v>40</v>
      </c>
      <c r="C64" s="48">
        <v>39</v>
      </c>
      <c r="D64" s="49">
        <f t="shared" si="3"/>
        <v>79</v>
      </c>
    </row>
    <row r="65" spans="1:4" x14ac:dyDescent="0.25">
      <c r="A65" s="47" t="s">
        <v>55</v>
      </c>
      <c r="B65" s="48">
        <v>43</v>
      </c>
      <c r="C65" s="48">
        <v>53</v>
      </c>
      <c r="D65" s="49">
        <f t="shared" si="3"/>
        <v>96</v>
      </c>
    </row>
    <row r="66" spans="1:4" x14ac:dyDescent="0.25">
      <c r="A66" s="47" t="s">
        <v>56</v>
      </c>
      <c r="B66" s="48">
        <v>246</v>
      </c>
      <c r="C66" s="48">
        <v>293</v>
      </c>
      <c r="D66" s="49">
        <f t="shared" si="3"/>
        <v>539</v>
      </c>
    </row>
    <row r="67" spans="1:4" x14ac:dyDescent="0.25">
      <c r="A67" s="47" t="s">
        <v>4</v>
      </c>
      <c r="B67" s="50">
        <f>SUM(B58:B66)</f>
        <v>612</v>
      </c>
      <c r="C67" s="50">
        <f>SUM(C58:C66)</f>
        <v>648</v>
      </c>
      <c r="D67" s="51">
        <f t="shared" si="3"/>
        <v>1260</v>
      </c>
    </row>
    <row r="68" spans="1:4" x14ac:dyDescent="0.25">
      <c r="A68" s="47"/>
      <c r="B68" s="50"/>
      <c r="C68" s="50"/>
      <c r="D68" s="51"/>
    </row>
    <row r="69" spans="1:4" x14ac:dyDescent="0.25">
      <c r="A69" s="250" t="s">
        <v>61</v>
      </c>
      <c r="B69" s="251"/>
      <c r="C69" s="251"/>
      <c r="D69" s="252"/>
    </row>
    <row r="70" spans="1:4" ht="15.75" thickBot="1" x14ac:dyDescent="0.3">
      <c r="A70" s="54" t="s">
        <v>62</v>
      </c>
      <c r="B70" s="55">
        <v>3</v>
      </c>
      <c r="C70" s="55">
        <v>3</v>
      </c>
      <c r="D70" s="56">
        <v>6</v>
      </c>
    </row>
    <row r="71" spans="1:4" x14ac:dyDescent="0.25">
      <c r="A71" s="28"/>
      <c r="B71" s="28"/>
      <c r="C71" s="28"/>
      <c r="D71" s="28"/>
    </row>
  </sheetData>
  <mergeCells count="9">
    <mergeCell ref="A50:D50"/>
    <mergeCell ref="A57:D57"/>
    <mergeCell ref="A69:D69"/>
    <mergeCell ref="A1:D1"/>
    <mergeCell ref="A5:D5"/>
    <mergeCell ref="A13:D13"/>
    <mergeCell ref="A23:D23"/>
    <mergeCell ref="A33:D33"/>
    <mergeCell ref="A42:D4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84"/>
  <sheetViews>
    <sheetView workbookViewId="0">
      <selection sqref="A1:D1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391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392</v>
      </c>
      <c r="B3" s="6">
        <v>627</v>
      </c>
      <c r="C3" s="6">
        <v>657</v>
      </c>
      <c r="D3" s="7">
        <v>1284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-11</v>
      </c>
      <c r="C6" s="12">
        <v>-11</v>
      </c>
      <c r="D6" s="13">
        <f t="shared" ref="D6:D11" si="0">SUM(B6:C6)</f>
        <v>-22</v>
      </c>
    </row>
    <row r="7" spans="1:4" x14ac:dyDescent="0.25">
      <c r="A7" s="14" t="s">
        <v>393</v>
      </c>
      <c r="B7" s="15">
        <v>-166</v>
      </c>
      <c r="C7" s="15">
        <v>-151</v>
      </c>
      <c r="D7" s="16">
        <f t="shared" si="0"/>
        <v>-317</v>
      </c>
    </row>
    <row r="8" spans="1:4" x14ac:dyDescent="0.25">
      <c r="A8" s="14" t="s">
        <v>9</v>
      </c>
      <c r="B8" s="15">
        <v>-4</v>
      </c>
      <c r="C8" s="15">
        <v>-2</v>
      </c>
      <c r="D8" s="16">
        <f t="shared" si="0"/>
        <v>-6</v>
      </c>
    </row>
    <row r="9" spans="1:4" x14ac:dyDescent="0.25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4" x14ac:dyDescent="0.25">
      <c r="A10" s="14" t="s">
        <v>11</v>
      </c>
      <c r="B10" s="15">
        <v>-1</v>
      </c>
      <c r="C10" s="15">
        <v>-6</v>
      </c>
      <c r="D10" s="16">
        <f t="shared" si="0"/>
        <v>-7</v>
      </c>
    </row>
    <row r="11" spans="1:4" x14ac:dyDescent="0.25">
      <c r="A11" s="14" t="s">
        <v>12</v>
      </c>
      <c r="B11" s="15">
        <f>SUM(B6:B10)</f>
        <v>-182</v>
      </c>
      <c r="C11" s="15">
        <f>SUM(C6:C10)</f>
        <v>-170</v>
      </c>
      <c r="D11" s="16">
        <f t="shared" si="0"/>
        <v>-352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6</v>
      </c>
      <c r="C14" s="12">
        <v>7</v>
      </c>
      <c r="D14" s="13">
        <f t="shared" ref="D14:D19" si="1">SUM(B14:C14)</f>
        <v>13</v>
      </c>
    </row>
    <row r="15" spans="1:4" x14ac:dyDescent="0.25">
      <c r="A15" s="14" t="s">
        <v>540</v>
      </c>
      <c r="B15" s="15">
        <v>4</v>
      </c>
      <c r="C15" s="15">
        <v>0</v>
      </c>
      <c r="D15" s="16">
        <f t="shared" si="1"/>
        <v>4</v>
      </c>
    </row>
    <row r="16" spans="1:4" x14ac:dyDescent="0.25">
      <c r="A16" s="14" t="s">
        <v>15</v>
      </c>
      <c r="B16" s="15">
        <v>6</v>
      </c>
      <c r="C16" s="15">
        <v>4</v>
      </c>
      <c r="D16" s="16">
        <f t="shared" si="1"/>
        <v>10</v>
      </c>
    </row>
    <row r="17" spans="1:4" x14ac:dyDescent="0.25">
      <c r="A17" s="14" t="s">
        <v>16</v>
      </c>
      <c r="B17" s="15">
        <v>2</v>
      </c>
      <c r="C17" s="15">
        <v>5</v>
      </c>
      <c r="D17" s="16">
        <f t="shared" si="1"/>
        <v>7</v>
      </c>
    </row>
    <row r="18" spans="1:4" x14ac:dyDescent="0.25">
      <c r="A18" s="14" t="s">
        <v>541</v>
      </c>
      <c r="B18" s="15">
        <v>159</v>
      </c>
      <c r="C18" s="15">
        <v>168</v>
      </c>
      <c r="D18" s="16">
        <f t="shared" si="1"/>
        <v>327</v>
      </c>
    </row>
    <row r="19" spans="1:4" x14ac:dyDescent="0.25">
      <c r="A19" s="14" t="s">
        <v>17</v>
      </c>
      <c r="B19" s="15">
        <f>SUM(B14:B18)</f>
        <v>177</v>
      </c>
      <c r="C19" s="15">
        <f>SUM(C14:C18)</f>
        <v>184</v>
      </c>
      <c r="D19" s="16">
        <f t="shared" si="1"/>
        <v>361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394</v>
      </c>
      <c r="B21" s="21">
        <f>B3+B11+B19</f>
        <v>622</v>
      </c>
      <c r="C21" s="21">
        <f>C3+C11+C19</f>
        <v>671</v>
      </c>
      <c r="D21" s="22">
        <f>SUM(B21:C21)</f>
        <v>1293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9</v>
      </c>
      <c r="C24" s="26">
        <v>2</v>
      </c>
      <c r="D24" s="27">
        <f>SUM(B24:C24)</f>
        <v>11</v>
      </c>
    </row>
    <row r="25" spans="1:4" x14ac:dyDescent="0.25">
      <c r="A25" s="14" t="s">
        <v>21</v>
      </c>
      <c r="B25" s="28">
        <v>4</v>
      </c>
      <c r="C25" s="28">
        <v>12</v>
      </c>
      <c r="D25" s="29">
        <f>SUM(B25:C25)</f>
        <v>16</v>
      </c>
    </row>
    <row r="26" spans="1:4" x14ac:dyDescent="0.25">
      <c r="A26" s="14" t="s">
        <v>22</v>
      </c>
      <c r="B26" s="28">
        <v>50</v>
      </c>
      <c r="C26" s="28">
        <v>26</v>
      </c>
      <c r="D26" s="29">
        <f>SUM(B26:C26)</f>
        <v>76</v>
      </c>
    </row>
    <row r="27" spans="1:4" x14ac:dyDescent="0.25">
      <c r="A27" s="14" t="s">
        <v>350</v>
      </c>
      <c r="B27" s="28">
        <f>SUM(B24:B26)</f>
        <v>63</v>
      </c>
      <c r="C27" s="28">
        <f>SUM(C24:C26)</f>
        <v>40</v>
      </c>
      <c r="D27" s="29">
        <f>SUM(B27:C27)</f>
        <v>103</v>
      </c>
    </row>
    <row r="28" spans="1:4" x14ac:dyDescent="0.25">
      <c r="A28" s="14"/>
      <c r="B28" s="28"/>
      <c r="C28" s="28"/>
      <c r="D28" s="29"/>
    </row>
    <row r="29" spans="1:4" x14ac:dyDescent="0.25">
      <c r="A29" s="14" t="s">
        <v>25</v>
      </c>
      <c r="B29" s="15">
        <f>B30+B24+B25</f>
        <v>572</v>
      </c>
      <c r="C29" s="15">
        <f>C30+C24+C25</f>
        <v>645</v>
      </c>
      <c r="D29" s="29">
        <f>SUM(B29:C29)</f>
        <v>1217</v>
      </c>
    </row>
    <row r="30" spans="1:4" x14ac:dyDescent="0.25">
      <c r="A30" s="14" t="s">
        <v>26</v>
      </c>
      <c r="B30" s="15">
        <v>559</v>
      </c>
      <c r="C30" s="15">
        <v>631</v>
      </c>
      <c r="D30" s="29">
        <f>SUM(B30:C30)</f>
        <v>1190</v>
      </c>
    </row>
    <row r="31" spans="1:4" x14ac:dyDescent="0.25">
      <c r="A31" s="17"/>
      <c r="B31" s="18"/>
      <c r="C31" s="18"/>
      <c r="D31" s="19"/>
    </row>
    <row r="32" spans="1:4" x14ac:dyDescent="0.25">
      <c r="A32" s="256" t="s">
        <v>28</v>
      </c>
      <c r="B32" s="257"/>
      <c r="C32" s="257"/>
      <c r="D32" s="258"/>
    </row>
    <row r="33" spans="1:4" x14ac:dyDescent="0.25">
      <c r="A33" s="11" t="s">
        <v>29</v>
      </c>
      <c r="B33" s="26">
        <v>621</v>
      </c>
      <c r="C33" s="26">
        <v>671</v>
      </c>
      <c r="D33" s="27">
        <f t="shared" ref="D33:D38" si="2">SUM(B33:C33)</f>
        <v>1292</v>
      </c>
    </row>
    <row r="34" spans="1:4" x14ac:dyDescent="0.25">
      <c r="A34" s="14" t="s">
        <v>30</v>
      </c>
      <c r="B34" s="28">
        <v>1</v>
      </c>
      <c r="C34" s="28">
        <v>0</v>
      </c>
      <c r="D34" s="29">
        <f t="shared" si="2"/>
        <v>1</v>
      </c>
    </row>
    <row r="35" spans="1:4" x14ac:dyDescent="0.25">
      <c r="A35" s="14" t="s">
        <v>31</v>
      </c>
      <c r="B35" s="15">
        <v>571</v>
      </c>
      <c r="C35" s="15">
        <v>645</v>
      </c>
      <c r="D35" s="29">
        <f t="shared" si="2"/>
        <v>1216</v>
      </c>
    </row>
    <row r="36" spans="1:4" x14ac:dyDescent="0.25">
      <c r="A36" s="14" t="s">
        <v>32</v>
      </c>
      <c r="B36" s="15">
        <v>558</v>
      </c>
      <c r="C36" s="15">
        <v>631</v>
      </c>
      <c r="D36" s="29">
        <f t="shared" si="2"/>
        <v>1189</v>
      </c>
    </row>
    <row r="37" spans="1:4" x14ac:dyDescent="0.25">
      <c r="A37" s="14" t="s">
        <v>33</v>
      </c>
      <c r="B37" s="30">
        <v>621.33000000000004</v>
      </c>
      <c r="C37" s="58">
        <v>671</v>
      </c>
      <c r="D37" s="31">
        <f t="shared" si="2"/>
        <v>1292.33</v>
      </c>
    </row>
    <row r="38" spans="1:4" x14ac:dyDescent="0.25">
      <c r="A38" s="14" t="s">
        <v>34</v>
      </c>
      <c r="B38" s="30">
        <v>571.33000000000004</v>
      </c>
      <c r="C38" s="58">
        <v>645</v>
      </c>
      <c r="D38" s="31">
        <f t="shared" si="2"/>
        <v>1216.33</v>
      </c>
    </row>
    <row r="39" spans="1:4" x14ac:dyDescent="0.25">
      <c r="A39" s="14" t="s">
        <v>35</v>
      </c>
      <c r="B39" s="30">
        <v>558.33000000000004</v>
      </c>
      <c r="C39" s="58">
        <v>631</v>
      </c>
      <c r="D39" s="31">
        <f>SUM(B39:C39)</f>
        <v>1189.33</v>
      </c>
    </row>
    <row r="40" spans="1:4" x14ac:dyDescent="0.25">
      <c r="A40" s="32"/>
      <c r="B40" s="33"/>
      <c r="C40" s="33"/>
      <c r="D40" s="34"/>
    </row>
    <row r="41" spans="1:4" x14ac:dyDescent="0.25">
      <c r="A41" s="256" t="s">
        <v>395</v>
      </c>
      <c r="B41" s="257"/>
      <c r="C41" s="257"/>
      <c r="D41" s="258"/>
    </row>
    <row r="42" spans="1:4" x14ac:dyDescent="0.25">
      <c r="A42" s="11" t="s">
        <v>37</v>
      </c>
      <c r="B42" s="26">
        <v>2</v>
      </c>
      <c r="C42" s="26">
        <v>0</v>
      </c>
      <c r="D42" s="27">
        <f>SUM(B42:C42)</f>
        <v>2</v>
      </c>
    </row>
    <row r="43" spans="1:4" x14ac:dyDescent="0.25">
      <c r="A43" s="14" t="s">
        <v>38</v>
      </c>
      <c r="B43" s="28">
        <v>0</v>
      </c>
      <c r="C43" s="28">
        <v>0</v>
      </c>
      <c r="D43" s="29">
        <f>SUM(B43:C43)</f>
        <v>0</v>
      </c>
    </row>
    <row r="44" spans="1:4" x14ac:dyDescent="0.25">
      <c r="A44" s="14" t="s">
        <v>39</v>
      </c>
      <c r="B44" s="28">
        <v>2</v>
      </c>
      <c r="C44" s="28">
        <v>1</v>
      </c>
      <c r="D44" s="29">
        <f>SUM(B44:C44)</f>
        <v>3</v>
      </c>
    </row>
    <row r="45" spans="1:4" x14ac:dyDescent="0.25">
      <c r="A45" s="14" t="s">
        <v>40</v>
      </c>
      <c r="B45" s="28">
        <v>2</v>
      </c>
      <c r="C45" s="28">
        <v>1</v>
      </c>
      <c r="D45" s="29">
        <f>SUM(B45:C45)</f>
        <v>3</v>
      </c>
    </row>
    <row r="46" spans="1:4" x14ac:dyDescent="0.25">
      <c r="A46" s="14" t="s">
        <v>41</v>
      </c>
      <c r="B46" s="28">
        <f>SUM(B42:B45)</f>
        <v>6</v>
      </c>
      <c r="C46" s="28">
        <f>SUM(C42:C45)</f>
        <v>2</v>
      </c>
      <c r="D46" s="29">
        <f>SUM(B46:C46)</f>
        <v>8</v>
      </c>
    </row>
    <row r="47" spans="1:4" x14ac:dyDescent="0.25">
      <c r="A47" s="14" t="s">
        <v>42</v>
      </c>
      <c r="B47" s="15">
        <v>4.66</v>
      </c>
      <c r="C47" s="15">
        <v>2</v>
      </c>
      <c r="D47" s="29">
        <v>6.67</v>
      </c>
    </row>
    <row r="48" spans="1:4" x14ac:dyDescent="0.25">
      <c r="A48" s="17"/>
      <c r="B48" s="18"/>
      <c r="C48" s="18"/>
      <c r="D48" s="19"/>
    </row>
    <row r="49" spans="1:4" x14ac:dyDescent="0.25">
      <c r="A49" s="247" t="s">
        <v>396</v>
      </c>
      <c r="B49" s="248"/>
      <c r="C49" s="248"/>
      <c r="D49" s="249"/>
    </row>
    <row r="50" spans="1:4" x14ac:dyDescent="0.25">
      <c r="A50" s="35" t="s">
        <v>558</v>
      </c>
      <c r="B50" s="36">
        <v>159</v>
      </c>
      <c r="C50" s="36">
        <v>168</v>
      </c>
      <c r="D50" s="37">
        <f>SUM(B50:C50)</f>
        <v>327</v>
      </c>
    </row>
    <row r="51" spans="1:4" x14ac:dyDescent="0.25">
      <c r="A51" s="38" t="s">
        <v>218</v>
      </c>
      <c r="B51" s="39">
        <v>180</v>
      </c>
      <c r="C51" s="39">
        <v>166</v>
      </c>
      <c r="D51" s="40">
        <f>SUM(B51:C51)</f>
        <v>346</v>
      </c>
    </row>
    <row r="52" spans="1:4" x14ac:dyDescent="0.25">
      <c r="A52" s="38" t="s">
        <v>219</v>
      </c>
      <c r="B52" s="39">
        <v>137</v>
      </c>
      <c r="C52" s="39">
        <v>157</v>
      </c>
      <c r="D52" s="40">
        <f>SUM(B52:C52)</f>
        <v>294</v>
      </c>
    </row>
    <row r="53" spans="1:4" x14ac:dyDescent="0.25">
      <c r="A53" s="38" t="s">
        <v>220</v>
      </c>
      <c r="B53" s="39">
        <v>146</v>
      </c>
      <c r="C53" s="39">
        <v>180</v>
      </c>
      <c r="D53" s="40">
        <f>SUM(B53:C53)</f>
        <v>326</v>
      </c>
    </row>
    <row r="54" spans="1:4" x14ac:dyDescent="0.25">
      <c r="A54" s="38" t="s">
        <v>4</v>
      </c>
      <c r="B54" s="39">
        <f>SUM(B50:B53)</f>
        <v>622</v>
      </c>
      <c r="C54" s="39">
        <f>SUM(C50:C53)</f>
        <v>671</v>
      </c>
      <c r="D54" s="40">
        <f>SUM(B54:C54)</f>
        <v>1293</v>
      </c>
    </row>
    <row r="55" spans="1:4" x14ac:dyDescent="0.25">
      <c r="A55" s="41"/>
      <c r="B55" s="42"/>
      <c r="C55" s="42"/>
      <c r="D55" s="43"/>
    </row>
    <row r="56" spans="1:4" x14ac:dyDescent="0.25">
      <c r="A56" s="247" t="s">
        <v>47</v>
      </c>
      <c r="B56" s="248"/>
      <c r="C56" s="248"/>
      <c r="D56" s="249"/>
    </row>
    <row r="57" spans="1:4" x14ac:dyDescent="0.25">
      <c r="A57" s="44" t="s">
        <v>48</v>
      </c>
      <c r="B57" s="45">
        <v>1</v>
      </c>
      <c r="C57" s="45">
        <v>0</v>
      </c>
      <c r="D57" s="46">
        <v>1</v>
      </c>
    </row>
    <row r="58" spans="1:4" x14ac:dyDescent="0.25">
      <c r="A58" s="47" t="s">
        <v>49</v>
      </c>
      <c r="B58" s="48">
        <v>73</v>
      </c>
      <c r="C58" s="48">
        <v>59</v>
      </c>
      <c r="D58" s="49">
        <v>132</v>
      </c>
    </row>
    <row r="59" spans="1:4" x14ac:dyDescent="0.25">
      <c r="A59" s="47" t="s">
        <v>50</v>
      </c>
      <c r="B59" s="48">
        <v>24</v>
      </c>
      <c r="C59" s="48">
        <v>30</v>
      </c>
      <c r="D59" s="49">
        <v>54</v>
      </c>
    </row>
    <row r="60" spans="1:4" x14ac:dyDescent="0.25">
      <c r="A60" s="47" t="s">
        <v>51</v>
      </c>
      <c r="B60" s="48">
        <v>75</v>
      </c>
      <c r="C60" s="48">
        <v>81</v>
      </c>
      <c r="D60" s="49">
        <v>156</v>
      </c>
    </row>
    <row r="61" spans="1:4" x14ac:dyDescent="0.25">
      <c r="A61" s="47" t="s">
        <v>52</v>
      </c>
      <c r="B61" s="48">
        <v>1</v>
      </c>
      <c r="C61" s="48">
        <v>0</v>
      </c>
      <c r="D61" s="49">
        <v>1</v>
      </c>
    </row>
    <row r="62" spans="1:4" x14ac:dyDescent="0.25">
      <c r="A62" s="47" t="s">
        <v>53</v>
      </c>
      <c r="B62" s="48">
        <v>110</v>
      </c>
      <c r="C62" s="48">
        <v>105</v>
      </c>
      <c r="D62" s="40">
        <v>215</v>
      </c>
    </row>
    <row r="63" spans="1:4" x14ac:dyDescent="0.25">
      <c r="A63" s="47" t="s">
        <v>54</v>
      </c>
      <c r="B63" s="48">
        <v>43</v>
      </c>
      <c r="C63" s="48">
        <v>41</v>
      </c>
      <c r="D63" s="40">
        <v>84</v>
      </c>
    </row>
    <row r="64" spans="1:4" x14ac:dyDescent="0.25">
      <c r="A64" s="47" t="s">
        <v>55</v>
      </c>
      <c r="B64" s="48">
        <v>43</v>
      </c>
      <c r="C64" s="48">
        <v>54</v>
      </c>
      <c r="D64" s="49">
        <v>97</v>
      </c>
    </row>
    <row r="65" spans="1:4" x14ac:dyDescent="0.25">
      <c r="A65" s="47" t="s">
        <v>56</v>
      </c>
      <c r="B65" s="48">
        <v>252</v>
      </c>
      <c r="C65" s="48">
        <v>301</v>
      </c>
      <c r="D65" s="49">
        <v>553</v>
      </c>
    </row>
    <row r="66" spans="1:4" x14ac:dyDescent="0.25">
      <c r="A66" s="47" t="s">
        <v>4</v>
      </c>
      <c r="B66" s="50">
        <v>622</v>
      </c>
      <c r="C66" s="50">
        <v>671</v>
      </c>
      <c r="D66" s="51">
        <v>1293</v>
      </c>
    </row>
    <row r="67" spans="1:4" x14ac:dyDescent="0.25">
      <c r="A67" s="47"/>
      <c r="B67" s="50"/>
      <c r="C67" s="50"/>
      <c r="D67" s="51"/>
    </row>
    <row r="68" spans="1:4" x14ac:dyDescent="0.25">
      <c r="A68" s="250" t="s">
        <v>57</v>
      </c>
      <c r="B68" s="251"/>
      <c r="C68" s="251"/>
      <c r="D68" s="252"/>
    </row>
    <row r="69" spans="1:4" x14ac:dyDescent="0.25">
      <c r="A69" s="52" t="s">
        <v>58</v>
      </c>
      <c r="B69" s="45">
        <v>11</v>
      </c>
      <c r="C69" s="45">
        <v>17</v>
      </c>
      <c r="D69" s="46">
        <f t="shared" ref="D69:D80" si="3">SUM(B69:C69)</f>
        <v>28</v>
      </c>
    </row>
    <row r="70" spans="1:4" x14ac:dyDescent="0.25">
      <c r="A70" s="53">
        <v>18</v>
      </c>
      <c r="B70" s="48">
        <v>153</v>
      </c>
      <c r="C70" s="48">
        <v>121</v>
      </c>
      <c r="D70" s="49">
        <f t="shared" si="3"/>
        <v>274</v>
      </c>
    </row>
    <row r="71" spans="1:4" x14ac:dyDescent="0.25">
      <c r="A71" s="53">
        <v>19</v>
      </c>
      <c r="B71" s="48">
        <v>172</v>
      </c>
      <c r="C71" s="48">
        <v>173</v>
      </c>
      <c r="D71" s="49">
        <f t="shared" si="3"/>
        <v>345</v>
      </c>
    </row>
    <row r="72" spans="1:4" x14ac:dyDescent="0.25">
      <c r="A72" s="53">
        <v>20</v>
      </c>
      <c r="B72" s="48">
        <v>137</v>
      </c>
      <c r="C72" s="48">
        <v>158</v>
      </c>
      <c r="D72" s="49">
        <f t="shared" si="3"/>
        <v>295</v>
      </c>
    </row>
    <row r="73" spans="1:4" x14ac:dyDescent="0.25">
      <c r="A73" s="53">
        <v>21</v>
      </c>
      <c r="B73" s="48">
        <v>124</v>
      </c>
      <c r="C73" s="48">
        <v>145</v>
      </c>
      <c r="D73" s="49">
        <f t="shared" si="3"/>
        <v>269</v>
      </c>
    </row>
    <row r="74" spans="1:4" x14ac:dyDescent="0.25">
      <c r="A74" s="53">
        <v>22</v>
      </c>
      <c r="B74" s="48">
        <v>19</v>
      </c>
      <c r="C74" s="48">
        <v>47</v>
      </c>
      <c r="D74" s="49">
        <f t="shared" si="3"/>
        <v>66</v>
      </c>
    </row>
    <row r="75" spans="1:4" x14ac:dyDescent="0.25">
      <c r="A75" s="53">
        <v>23</v>
      </c>
      <c r="B75" s="48">
        <v>4</v>
      </c>
      <c r="C75" s="48">
        <v>6</v>
      </c>
      <c r="D75" s="49">
        <f t="shared" si="3"/>
        <v>10</v>
      </c>
    </row>
    <row r="76" spans="1:4" x14ac:dyDescent="0.25">
      <c r="A76" s="53">
        <v>24</v>
      </c>
      <c r="B76" s="48">
        <v>0</v>
      </c>
      <c r="C76" s="48">
        <v>1</v>
      </c>
      <c r="D76" s="49">
        <f t="shared" si="3"/>
        <v>1</v>
      </c>
    </row>
    <row r="77" spans="1:4" x14ac:dyDescent="0.25">
      <c r="A77" s="53">
        <v>25</v>
      </c>
      <c r="B77" s="48">
        <v>0</v>
      </c>
      <c r="C77" s="48">
        <v>1</v>
      </c>
      <c r="D77" s="49">
        <f t="shared" si="3"/>
        <v>1</v>
      </c>
    </row>
    <row r="78" spans="1:4" x14ac:dyDescent="0.25">
      <c r="A78" s="53" t="s">
        <v>59</v>
      </c>
      <c r="B78" s="48">
        <v>2</v>
      </c>
      <c r="C78" s="48">
        <v>2</v>
      </c>
      <c r="D78" s="49">
        <f t="shared" si="3"/>
        <v>4</v>
      </c>
    </row>
    <row r="79" spans="1:4" x14ac:dyDescent="0.25">
      <c r="A79" s="53" t="s">
        <v>60</v>
      </c>
      <c r="B79" s="48">
        <v>0</v>
      </c>
      <c r="C79" s="48">
        <v>0</v>
      </c>
      <c r="D79" s="49">
        <f t="shared" si="3"/>
        <v>0</v>
      </c>
    </row>
    <row r="80" spans="1:4" x14ac:dyDescent="0.25">
      <c r="A80" s="14" t="s">
        <v>4</v>
      </c>
      <c r="B80" s="28">
        <f>SUM(B69:B79)</f>
        <v>622</v>
      </c>
      <c r="C80" s="28">
        <f>SUM(C69:C79)</f>
        <v>671</v>
      </c>
      <c r="D80" s="29">
        <f t="shared" si="3"/>
        <v>1293</v>
      </c>
    </row>
    <row r="81" spans="1:4" x14ac:dyDescent="0.25">
      <c r="A81" s="14"/>
      <c r="B81" s="28"/>
      <c r="C81" s="28"/>
      <c r="D81" s="29"/>
    </row>
    <row r="82" spans="1:4" x14ac:dyDescent="0.25">
      <c r="A82" s="250" t="s">
        <v>61</v>
      </c>
      <c r="B82" s="251"/>
      <c r="C82" s="251"/>
      <c r="D82" s="252"/>
    </row>
    <row r="83" spans="1:4" ht="15.75" thickBot="1" x14ac:dyDescent="0.3">
      <c r="A83" s="54" t="s">
        <v>62</v>
      </c>
      <c r="B83" s="55">
        <v>2</v>
      </c>
      <c r="C83" s="55">
        <v>3</v>
      </c>
      <c r="D83" s="56">
        <v>5</v>
      </c>
    </row>
    <row r="84" spans="1:4" x14ac:dyDescent="0.25">
      <c r="A84" s="28"/>
      <c r="B84" s="28"/>
      <c r="C84" s="28"/>
      <c r="D84" s="28"/>
    </row>
  </sheetData>
  <mergeCells count="10">
    <mergeCell ref="A49:D49"/>
    <mergeCell ref="A56:D56"/>
    <mergeCell ref="A68:D68"/>
    <mergeCell ref="A82:D82"/>
    <mergeCell ref="A1:D1"/>
    <mergeCell ref="A5:D5"/>
    <mergeCell ref="A13:D13"/>
    <mergeCell ref="A23:D23"/>
    <mergeCell ref="A32:D32"/>
    <mergeCell ref="A41:D4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71"/>
  <sheetViews>
    <sheetView workbookViewId="0">
      <selection sqref="A1:D1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221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222</v>
      </c>
      <c r="B3" s="6">
        <v>635</v>
      </c>
      <c r="C3" s="6">
        <v>676</v>
      </c>
      <c r="D3" s="7">
        <f>SUM(B3:C3)</f>
        <v>1311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-3</v>
      </c>
      <c r="C6" s="12">
        <v>-14</v>
      </c>
      <c r="D6" s="13">
        <f t="shared" ref="D6:D11" si="0">SUM(B6:C6)</f>
        <v>-17</v>
      </c>
    </row>
    <row r="7" spans="1:4" x14ac:dyDescent="0.25">
      <c r="A7" s="14" t="s">
        <v>223</v>
      </c>
      <c r="B7" s="15">
        <v>-10</v>
      </c>
      <c r="C7" s="15">
        <v>-13</v>
      </c>
      <c r="D7" s="16">
        <f t="shared" si="0"/>
        <v>-23</v>
      </c>
    </row>
    <row r="8" spans="1:4" x14ac:dyDescent="0.25">
      <c r="A8" s="14" t="s">
        <v>9</v>
      </c>
      <c r="B8" s="15">
        <v>0</v>
      </c>
      <c r="C8" s="15">
        <v>-5</v>
      </c>
      <c r="D8" s="16">
        <f t="shared" si="0"/>
        <v>-5</v>
      </c>
    </row>
    <row r="9" spans="1:4" x14ac:dyDescent="0.25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4" x14ac:dyDescent="0.25">
      <c r="A10" s="14" t="s">
        <v>11</v>
      </c>
      <c r="B10" s="15">
        <v>0</v>
      </c>
      <c r="C10" s="15">
        <v>0</v>
      </c>
      <c r="D10" s="16">
        <f t="shared" si="0"/>
        <v>0</v>
      </c>
    </row>
    <row r="11" spans="1:4" x14ac:dyDescent="0.25">
      <c r="A11" s="14" t="s">
        <v>12</v>
      </c>
      <c r="B11" s="15">
        <f>SUM(B6:B10)</f>
        <v>-13</v>
      </c>
      <c r="C11" s="15">
        <f>SUM(C6:C10)</f>
        <v>-32</v>
      </c>
      <c r="D11" s="16">
        <f t="shared" si="0"/>
        <v>-45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4</v>
      </c>
      <c r="C14" s="12">
        <v>11</v>
      </c>
      <c r="D14" s="13">
        <f t="shared" ref="D14:D19" si="1">SUM(B14:C14)</f>
        <v>15</v>
      </c>
    </row>
    <row r="15" spans="1:4" x14ac:dyDescent="0.25">
      <c r="A15" s="14" t="s">
        <v>557</v>
      </c>
      <c r="B15" s="15">
        <v>0</v>
      </c>
      <c r="C15" s="15">
        <v>0</v>
      </c>
      <c r="D15" s="16">
        <f t="shared" si="1"/>
        <v>0</v>
      </c>
    </row>
    <row r="16" spans="1:4" x14ac:dyDescent="0.25">
      <c r="A16" s="14" t="s">
        <v>224</v>
      </c>
      <c r="B16" s="15">
        <v>1</v>
      </c>
      <c r="C16" s="15">
        <v>2</v>
      </c>
      <c r="D16" s="16">
        <f t="shared" si="1"/>
        <v>3</v>
      </c>
    </row>
    <row r="17" spans="1:4" x14ac:dyDescent="0.25">
      <c r="A17" s="14" t="s">
        <v>225</v>
      </c>
      <c r="B17" s="15">
        <v>0</v>
      </c>
      <c r="C17" s="15">
        <v>0</v>
      </c>
      <c r="D17" s="16">
        <f t="shared" si="1"/>
        <v>0</v>
      </c>
    </row>
    <row r="18" spans="1:4" x14ac:dyDescent="0.25">
      <c r="A18" s="14" t="s">
        <v>541</v>
      </c>
      <c r="B18" s="15">
        <v>0</v>
      </c>
      <c r="C18" s="15">
        <v>0</v>
      </c>
      <c r="D18" s="16">
        <f t="shared" si="1"/>
        <v>0</v>
      </c>
    </row>
    <row r="19" spans="1:4" x14ac:dyDescent="0.25">
      <c r="A19" s="14" t="s">
        <v>17</v>
      </c>
      <c r="B19" s="15">
        <f>SUM(B14:B18)</f>
        <v>5</v>
      </c>
      <c r="C19" s="15">
        <f>SUM(C14:C18)</f>
        <v>13</v>
      </c>
      <c r="D19" s="16">
        <f t="shared" si="1"/>
        <v>18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226</v>
      </c>
      <c r="B21" s="21">
        <f>B3+B11+B19</f>
        <v>627</v>
      </c>
      <c r="C21" s="21">
        <f>C3+C11+C19</f>
        <v>657</v>
      </c>
      <c r="D21" s="22">
        <f>SUM(B21:C21)</f>
        <v>1284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4</v>
      </c>
      <c r="C24" s="26">
        <v>4</v>
      </c>
      <c r="D24" s="27">
        <f>SUM(B24:C24)</f>
        <v>8</v>
      </c>
    </row>
    <row r="25" spans="1:4" x14ac:dyDescent="0.25">
      <c r="A25" s="14" t="s">
        <v>21</v>
      </c>
      <c r="B25" s="28">
        <v>4</v>
      </c>
      <c r="C25" s="28">
        <v>4</v>
      </c>
      <c r="D25" s="29">
        <f>SUM(B25:C25)</f>
        <v>8</v>
      </c>
    </row>
    <row r="26" spans="1:4" x14ac:dyDescent="0.25">
      <c r="A26" s="14" t="s">
        <v>22</v>
      </c>
      <c r="B26" s="28">
        <v>28</v>
      </c>
      <c r="C26" s="28">
        <v>25</v>
      </c>
      <c r="D26" s="29">
        <f>SUM(B26:C26)</f>
        <v>53</v>
      </c>
    </row>
    <row r="27" spans="1:4" x14ac:dyDescent="0.25">
      <c r="A27" s="14" t="s">
        <v>69</v>
      </c>
      <c r="B27" s="28">
        <v>1</v>
      </c>
      <c r="C27" s="28">
        <v>0</v>
      </c>
      <c r="D27" s="29">
        <f>SUM(B27:C27)</f>
        <v>1</v>
      </c>
    </row>
    <row r="28" spans="1:4" x14ac:dyDescent="0.25">
      <c r="A28" s="14" t="s">
        <v>70</v>
      </c>
      <c r="B28" s="15">
        <f>SUM(B24:B27)</f>
        <v>37</v>
      </c>
      <c r="C28" s="15">
        <f>SUM(C24:C27)</f>
        <v>33</v>
      </c>
      <c r="D28" s="29">
        <f>SUM(B28:C28)</f>
        <v>70</v>
      </c>
    </row>
    <row r="29" spans="1:4" x14ac:dyDescent="0.25">
      <c r="A29" s="14"/>
      <c r="B29" s="28"/>
      <c r="C29" s="28"/>
      <c r="D29" s="29"/>
    </row>
    <row r="30" spans="1:4" x14ac:dyDescent="0.25">
      <c r="A30" s="14" t="s">
        <v>25</v>
      </c>
      <c r="B30" s="15">
        <v>598</v>
      </c>
      <c r="C30" s="15">
        <v>632</v>
      </c>
      <c r="D30" s="29">
        <f>SUM(B30:C30)</f>
        <v>1230</v>
      </c>
    </row>
    <row r="31" spans="1:4" x14ac:dyDescent="0.25">
      <c r="A31" s="14" t="s">
        <v>26</v>
      </c>
      <c r="B31" s="15">
        <v>590</v>
      </c>
      <c r="C31" s="15">
        <v>624</v>
      </c>
      <c r="D31" s="29">
        <f>SUM(B31:C31)</f>
        <v>1214</v>
      </c>
    </row>
    <row r="32" spans="1:4" x14ac:dyDescent="0.25">
      <c r="A32" s="17"/>
      <c r="B32" s="18"/>
      <c r="C32" s="18"/>
      <c r="D32" s="19"/>
    </row>
    <row r="33" spans="1:4" x14ac:dyDescent="0.25">
      <c r="A33" s="256" t="s">
        <v>28</v>
      </c>
      <c r="B33" s="257"/>
      <c r="C33" s="257"/>
      <c r="D33" s="258"/>
    </row>
    <row r="34" spans="1:4" x14ac:dyDescent="0.25">
      <c r="A34" s="11" t="s">
        <v>29</v>
      </c>
      <c r="B34" s="26">
        <v>626</v>
      </c>
      <c r="C34" s="26">
        <v>655</v>
      </c>
      <c r="D34" s="27">
        <f t="shared" ref="D34:D39" si="2">SUM(B34:C34)</f>
        <v>1281</v>
      </c>
    </row>
    <row r="35" spans="1:4" x14ac:dyDescent="0.25">
      <c r="A35" s="14" t="s">
        <v>30</v>
      </c>
      <c r="B35" s="15">
        <v>1</v>
      </c>
      <c r="C35" s="15">
        <v>2</v>
      </c>
      <c r="D35" s="29">
        <f t="shared" si="2"/>
        <v>3</v>
      </c>
    </row>
    <row r="36" spans="1:4" x14ac:dyDescent="0.25">
      <c r="A36" s="14" t="s">
        <v>31</v>
      </c>
      <c r="B36" s="15">
        <v>597</v>
      </c>
      <c r="C36" s="15">
        <v>630</v>
      </c>
      <c r="D36" s="29">
        <f t="shared" si="2"/>
        <v>1227</v>
      </c>
    </row>
    <row r="37" spans="1:4" x14ac:dyDescent="0.25">
      <c r="A37" s="14" t="s">
        <v>32</v>
      </c>
      <c r="B37" s="15">
        <v>589</v>
      </c>
      <c r="C37" s="15">
        <v>622</v>
      </c>
      <c r="D37" s="29">
        <f t="shared" si="2"/>
        <v>1211</v>
      </c>
    </row>
    <row r="38" spans="1:4" x14ac:dyDescent="0.25">
      <c r="A38" s="14" t="s">
        <v>33</v>
      </c>
      <c r="B38" s="30">
        <v>626.33000000000004</v>
      </c>
      <c r="C38" s="30">
        <v>655.67</v>
      </c>
      <c r="D38" s="59">
        <f t="shared" si="2"/>
        <v>1282</v>
      </c>
    </row>
    <row r="39" spans="1:4" x14ac:dyDescent="0.25">
      <c r="A39" s="14" t="s">
        <v>34</v>
      </c>
      <c r="B39" s="58">
        <v>597.33000000000004</v>
      </c>
      <c r="C39" s="58">
        <v>630.66999999999996</v>
      </c>
      <c r="D39" s="59">
        <f t="shared" si="2"/>
        <v>1228</v>
      </c>
    </row>
    <row r="40" spans="1:4" x14ac:dyDescent="0.25">
      <c r="A40" s="14" t="s">
        <v>35</v>
      </c>
      <c r="B40" s="30">
        <v>589.33000000000004</v>
      </c>
      <c r="C40" s="30">
        <v>622.66999999999996</v>
      </c>
      <c r="D40" s="59">
        <f>SUM(B40:C40)</f>
        <v>1212</v>
      </c>
    </row>
    <row r="41" spans="1:4" x14ac:dyDescent="0.25">
      <c r="A41" s="32"/>
      <c r="B41" s="33"/>
      <c r="C41" s="33"/>
      <c r="D41" s="34"/>
    </row>
    <row r="42" spans="1:4" x14ac:dyDescent="0.25">
      <c r="A42" s="256" t="s">
        <v>227</v>
      </c>
      <c r="B42" s="257"/>
      <c r="C42" s="257"/>
      <c r="D42" s="258"/>
    </row>
    <row r="43" spans="1:4" x14ac:dyDescent="0.25">
      <c r="A43" s="11" t="s">
        <v>37</v>
      </c>
      <c r="B43" s="26">
        <v>0</v>
      </c>
      <c r="C43" s="26">
        <v>0</v>
      </c>
      <c r="D43" s="27">
        <f>SUM(B43:C43)</f>
        <v>0</v>
      </c>
    </row>
    <row r="44" spans="1:4" x14ac:dyDescent="0.25">
      <c r="A44" s="14" t="s">
        <v>38</v>
      </c>
      <c r="B44" s="28">
        <v>0</v>
      </c>
      <c r="C44" s="28">
        <v>0</v>
      </c>
      <c r="D44" s="29">
        <f>SUM(B44:C44)</f>
        <v>0</v>
      </c>
    </row>
    <row r="45" spans="1:4" x14ac:dyDescent="0.25">
      <c r="A45" s="14" t="s">
        <v>39</v>
      </c>
      <c r="B45" s="28">
        <v>1</v>
      </c>
      <c r="C45" s="28">
        <v>1</v>
      </c>
      <c r="D45" s="29">
        <f>SUM(B45:C45)</f>
        <v>2</v>
      </c>
    </row>
    <row r="46" spans="1:4" x14ac:dyDescent="0.25">
      <c r="A46" s="14" t="s">
        <v>40</v>
      </c>
      <c r="B46" s="28">
        <v>2</v>
      </c>
      <c r="C46" s="28">
        <v>1</v>
      </c>
      <c r="D46" s="29">
        <f>SUM(B46:C46)</f>
        <v>3</v>
      </c>
    </row>
    <row r="47" spans="1:4" x14ac:dyDescent="0.25">
      <c r="A47" s="14" t="s">
        <v>41</v>
      </c>
      <c r="B47" s="28">
        <f>SUM(B43:B46)</f>
        <v>3</v>
      </c>
      <c r="C47" s="28">
        <f>SUM(C43:C46)</f>
        <v>2</v>
      </c>
      <c r="D47" s="29">
        <f>SUM(B47:C47)</f>
        <v>5</v>
      </c>
    </row>
    <row r="48" spans="1:4" x14ac:dyDescent="0.25">
      <c r="A48" s="14" t="s">
        <v>42</v>
      </c>
      <c r="B48" s="15">
        <v>3</v>
      </c>
      <c r="C48" s="15">
        <v>2</v>
      </c>
      <c r="D48" s="29">
        <v>5</v>
      </c>
    </row>
    <row r="49" spans="1:4" x14ac:dyDescent="0.25">
      <c r="A49" s="17"/>
      <c r="B49" s="18"/>
      <c r="C49" s="18"/>
      <c r="D49" s="19"/>
    </row>
    <row r="50" spans="1:4" x14ac:dyDescent="0.25">
      <c r="A50" s="247" t="s">
        <v>228</v>
      </c>
      <c r="B50" s="248"/>
      <c r="C50" s="248"/>
      <c r="D50" s="249"/>
    </row>
    <row r="51" spans="1:4" x14ac:dyDescent="0.25">
      <c r="A51" s="35" t="s">
        <v>556</v>
      </c>
      <c r="B51" s="36">
        <v>173</v>
      </c>
      <c r="C51" s="36">
        <v>165</v>
      </c>
      <c r="D51" s="37">
        <f>SUM(B51:C51)</f>
        <v>338</v>
      </c>
    </row>
    <row r="52" spans="1:4" x14ac:dyDescent="0.25">
      <c r="A52" s="38" t="s">
        <v>229</v>
      </c>
      <c r="B52" s="39">
        <v>142</v>
      </c>
      <c r="C52" s="39">
        <v>157</v>
      </c>
      <c r="D52" s="40">
        <f>SUM(B52:C52)</f>
        <v>299</v>
      </c>
    </row>
    <row r="53" spans="1:4" x14ac:dyDescent="0.25">
      <c r="A53" s="38" t="s">
        <v>230</v>
      </c>
      <c r="B53" s="39">
        <v>148</v>
      </c>
      <c r="C53" s="39">
        <v>184</v>
      </c>
      <c r="D53" s="40">
        <f>SUM(B53:C53)</f>
        <v>332</v>
      </c>
    </row>
    <row r="54" spans="1:4" x14ac:dyDescent="0.25">
      <c r="A54" s="38" t="s">
        <v>231</v>
      </c>
      <c r="B54" s="39">
        <v>164</v>
      </c>
      <c r="C54" s="39">
        <v>151</v>
      </c>
      <c r="D54" s="40">
        <f>SUM(B54:C54)</f>
        <v>315</v>
      </c>
    </row>
    <row r="55" spans="1:4" x14ac:dyDescent="0.25">
      <c r="A55" s="38" t="s">
        <v>4</v>
      </c>
      <c r="B55" s="39">
        <f>SUM(B51:B54)</f>
        <v>627</v>
      </c>
      <c r="C55" s="39">
        <f>SUM(C51:C54)</f>
        <v>657</v>
      </c>
      <c r="D55" s="40">
        <f>SUM(B55:C55)</f>
        <v>1284</v>
      </c>
    </row>
    <row r="56" spans="1:4" x14ac:dyDescent="0.25">
      <c r="A56" s="41"/>
      <c r="B56" s="42"/>
      <c r="C56" s="42"/>
      <c r="D56" s="43"/>
    </row>
    <row r="57" spans="1:4" x14ac:dyDescent="0.25">
      <c r="A57" s="247" t="s">
        <v>47</v>
      </c>
      <c r="B57" s="248"/>
      <c r="C57" s="248"/>
      <c r="D57" s="249"/>
    </row>
    <row r="58" spans="1:4" x14ac:dyDescent="0.25">
      <c r="A58" s="44" t="s">
        <v>48</v>
      </c>
      <c r="B58" s="45">
        <v>0</v>
      </c>
      <c r="C58" s="45">
        <v>0</v>
      </c>
      <c r="D58" s="46">
        <f t="shared" ref="D58:D67" si="3">SUM(B58:C58)</f>
        <v>0</v>
      </c>
    </row>
    <row r="59" spans="1:4" x14ac:dyDescent="0.25">
      <c r="A59" s="47" t="s">
        <v>49</v>
      </c>
      <c r="B59" s="48">
        <v>80</v>
      </c>
      <c r="C59" s="48">
        <v>60</v>
      </c>
      <c r="D59" s="49">
        <f t="shared" si="3"/>
        <v>140</v>
      </c>
    </row>
    <row r="60" spans="1:4" x14ac:dyDescent="0.25">
      <c r="A60" s="47" t="s">
        <v>50</v>
      </c>
      <c r="B60" s="48">
        <v>24</v>
      </c>
      <c r="C60" s="48">
        <v>26</v>
      </c>
      <c r="D60" s="49">
        <f t="shared" si="3"/>
        <v>50</v>
      </c>
    </row>
    <row r="61" spans="1:4" x14ac:dyDescent="0.25">
      <c r="A61" s="47" t="s">
        <v>51</v>
      </c>
      <c r="B61" s="48">
        <v>74</v>
      </c>
      <c r="C61" s="48">
        <v>74</v>
      </c>
      <c r="D61" s="49">
        <f t="shared" si="3"/>
        <v>148</v>
      </c>
    </row>
    <row r="62" spans="1:4" x14ac:dyDescent="0.25">
      <c r="A62" s="47" t="s">
        <v>52</v>
      </c>
      <c r="B62" s="48">
        <v>1</v>
      </c>
      <c r="C62" s="48">
        <v>1</v>
      </c>
      <c r="D62" s="49">
        <f t="shared" si="3"/>
        <v>2</v>
      </c>
    </row>
    <row r="63" spans="1:4" x14ac:dyDescent="0.25">
      <c r="A63" s="47" t="s">
        <v>53</v>
      </c>
      <c r="B63" s="48">
        <v>92</v>
      </c>
      <c r="C63" s="48">
        <v>88</v>
      </c>
      <c r="D63" s="49">
        <f t="shared" si="3"/>
        <v>180</v>
      </c>
    </row>
    <row r="64" spans="1:4" x14ac:dyDescent="0.25">
      <c r="A64" s="47" t="s">
        <v>54</v>
      </c>
      <c r="B64" s="48">
        <v>58</v>
      </c>
      <c r="C64" s="48">
        <v>43</v>
      </c>
      <c r="D64" s="49">
        <f t="shared" si="3"/>
        <v>101</v>
      </c>
    </row>
    <row r="65" spans="1:4" x14ac:dyDescent="0.25">
      <c r="A65" s="47" t="s">
        <v>55</v>
      </c>
      <c r="B65" s="48">
        <v>45</v>
      </c>
      <c r="C65" s="48">
        <v>58</v>
      </c>
      <c r="D65" s="49">
        <f t="shared" si="3"/>
        <v>103</v>
      </c>
    </row>
    <row r="66" spans="1:4" x14ac:dyDescent="0.25">
      <c r="A66" s="47" t="s">
        <v>56</v>
      </c>
      <c r="B66" s="48">
        <v>253</v>
      </c>
      <c r="C66" s="48">
        <v>307</v>
      </c>
      <c r="D66" s="49">
        <f t="shared" si="3"/>
        <v>560</v>
      </c>
    </row>
    <row r="67" spans="1:4" x14ac:dyDescent="0.25">
      <c r="A67" s="47" t="s">
        <v>4</v>
      </c>
      <c r="B67" s="50">
        <f>SUM(B58:B66)</f>
        <v>627</v>
      </c>
      <c r="C67" s="50">
        <f>SUM(C58:C66)</f>
        <v>657</v>
      </c>
      <c r="D67" s="51">
        <f t="shared" si="3"/>
        <v>1284</v>
      </c>
    </row>
    <row r="68" spans="1:4" x14ac:dyDescent="0.25">
      <c r="A68" s="47"/>
      <c r="B68" s="50"/>
      <c r="C68" s="50"/>
      <c r="D68" s="51"/>
    </row>
    <row r="69" spans="1:4" x14ac:dyDescent="0.25">
      <c r="A69" s="250" t="s">
        <v>61</v>
      </c>
      <c r="B69" s="251"/>
      <c r="C69" s="251"/>
      <c r="D69" s="252"/>
    </row>
    <row r="70" spans="1:4" ht="15.75" thickBot="1" x14ac:dyDescent="0.3">
      <c r="A70" s="54" t="s">
        <v>62</v>
      </c>
      <c r="B70" s="55">
        <v>2</v>
      </c>
      <c r="C70" s="55">
        <v>2</v>
      </c>
      <c r="D70" s="56">
        <v>4</v>
      </c>
    </row>
    <row r="71" spans="1:4" x14ac:dyDescent="0.25">
      <c r="A71" s="28"/>
      <c r="B71" s="28"/>
      <c r="C71" s="28"/>
      <c r="D71" s="28"/>
    </row>
  </sheetData>
  <mergeCells count="9">
    <mergeCell ref="A50:D50"/>
    <mergeCell ref="A57:D57"/>
    <mergeCell ref="A69:D69"/>
    <mergeCell ref="A1:D1"/>
    <mergeCell ref="A5:D5"/>
    <mergeCell ref="A13:D13"/>
    <mergeCell ref="A23:D23"/>
    <mergeCell ref="A33:D33"/>
    <mergeCell ref="A42:D4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84"/>
  <sheetViews>
    <sheetView workbookViewId="0">
      <selection sqref="A1:D1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353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354</v>
      </c>
      <c r="B3" s="6">
        <v>595</v>
      </c>
      <c r="C3" s="6">
        <v>647</v>
      </c>
      <c r="D3" s="7">
        <f>SUM(B3:C3)</f>
        <v>1242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-9</v>
      </c>
      <c r="C6" s="12">
        <v>-13</v>
      </c>
      <c r="D6" s="13">
        <f t="shared" ref="D6:D11" si="0">SUM(B6:C6)</f>
        <v>-22</v>
      </c>
    </row>
    <row r="7" spans="1:4" x14ac:dyDescent="0.25">
      <c r="A7" s="14" t="s">
        <v>357</v>
      </c>
      <c r="B7" s="15">
        <v>-132</v>
      </c>
      <c r="C7" s="15">
        <v>-133</v>
      </c>
      <c r="D7" s="16">
        <f t="shared" si="0"/>
        <v>-265</v>
      </c>
    </row>
    <row r="8" spans="1:4" x14ac:dyDescent="0.25">
      <c r="A8" s="14" t="s">
        <v>9</v>
      </c>
      <c r="B8" s="15">
        <v>-6</v>
      </c>
      <c r="C8" s="15">
        <v>-9</v>
      </c>
      <c r="D8" s="16">
        <f t="shared" si="0"/>
        <v>-15</v>
      </c>
    </row>
    <row r="9" spans="1:4" x14ac:dyDescent="0.25">
      <c r="A9" s="14" t="s">
        <v>10</v>
      </c>
      <c r="B9" s="15">
        <v>0</v>
      </c>
      <c r="C9" s="15">
        <v>-1</v>
      </c>
      <c r="D9" s="16">
        <f t="shared" si="0"/>
        <v>-1</v>
      </c>
    </row>
    <row r="10" spans="1:4" x14ac:dyDescent="0.25">
      <c r="A10" s="14" t="s">
        <v>11</v>
      </c>
      <c r="B10" s="15">
        <v>-2</v>
      </c>
      <c r="C10" s="15">
        <v>-2</v>
      </c>
      <c r="D10" s="16">
        <f t="shared" si="0"/>
        <v>-4</v>
      </c>
    </row>
    <row r="11" spans="1:4" x14ac:dyDescent="0.25">
      <c r="A11" s="14" t="s">
        <v>12</v>
      </c>
      <c r="B11" s="15">
        <f>SUM(B6:B10)</f>
        <v>-149</v>
      </c>
      <c r="C11" s="15">
        <f>SUM(C6:C10)</f>
        <v>-158</v>
      </c>
      <c r="D11" s="16">
        <f t="shared" si="0"/>
        <v>-307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8</v>
      </c>
      <c r="C14" s="12">
        <v>13</v>
      </c>
      <c r="D14" s="13">
        <f t="shared" ref="D14:D19" si="1">SUM(B14:C14)</f>
        <v>21</v>
      </c>
    </row>
    <row r="15" spans="1:4" x14ac:dyDescent="0.25">
      <c r="A15" s="14" t="s">
        <v>540</v>
      </c>
      <c r="B15" s="15">
        <v>0</v>
      </c>
      <c r="C15" s="15">
        <v>1</v>
      </c>
      <c r="D15" s="16">
        <f t="shared" si="1"/>
        <v>1</v>
      </c>
    </row>
    <row r="16" spans="1:4" x14ac:dyDescent="0.25">
      <c r="A16" s="14" t="s">
        <v>15</v>
      </c>
      <c r="B16" s="15">
        <v>9</v>
      </c>
      <c r="C16" s="15">
        <v>5</v>
      </c>
      <c r="D16" s="16">
        <f t="shared" si="1"/>
        <v>14</v>
      </c>
    </row>
    <row r="17" spans="1:4" x14ac:dyDescent="0.25">
      <c r="A17" s="14" t="s">
        <v>16</v>
      </c>
      <c r="B17" s="15">
        <v>0</v>
      </c>
      <c r="C17" s="15">
        <v>3</v>
      </c>
      <c r="D17" s="16">
        <f t="shared" si="1"/>
        <v>3</v>
      </c>
    </row>
    <row r="18" spans="1:4" x14ac:dyDescent="0.25">
      <c r="A18" s="14" t="s">
        <v>541</v>
      </c>
      <c r="B18" s="15">
        <v>172</v>
      </c>
      <c r="C18" s="15">
        <v>165</v>
      </c>
      <c r="D18" s="16">
        <f t="shared" si="1"/>
        <v>337</v>
      </c>
    </row>
    <row r="19" spans="1:4" x14ac:dyDescent="0.25">
      <c r="A19" s="14" t="s">
        <v>17</v>
      </c>
      <c r="B19" s="15">
        <f>SUM(B14:B18)</f>
        <v>189</v>
      </c>
      <c r="C19" s="15">
        <f>SUM(C14:C18)</f>
        <v>187</v>
      </c>
      <c r="D19" s="16">
        <f t="shared" si="1"/>
        <v>376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355</v>
      </c>
      <c r="B21" s="21">
        <f>B3+B11+B19</f>
        <v>635</v>
      </c>
      <c r="C21" s="21">
        <f>C3+C11+C19</f>
        <v>676</v>
      </c>
      <c r="D21" s="22">
        <f>SUM(B21:C21)</f>
        <v>1311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4</v>
      </c>
      <c r="C24" s="26">
        <v>5</v>
      </c>
      <c r="D24" s="27">
        <f>SUM(B24:C24)</f>
        <v>9</v>
      </c>
    </row>
    <row r="25" spans="1:4" x14ac:dyDescent="0.25">
      <c r="A25" s="14" t="s">
        <v>21</v>
      </c>
      <c r="B25" s="28">
        <v>6</v>
      </c>
      <c r="C25" s="28">
        <v>8</v>
      </c>
      <c r="D25" s="29">
        <f>SUM(B25:C25)</f>
        <v>14</v>
      </c>
    </row>
    <row r="26" spans="1:4" x14ac:dyDescent="0.25">
      <c r="A26" s="14" t="s">
        <v>22</v>
      </c>
      <c r="B26" s="28">
        <v>38</v>
      </c>
      <c r="C26" s="28">
        <v>33</v>
      </c>
      <c r="D26" s="29">
        <f>SUM(B26:C26)</f>
        <v>71</v>
      </c>
    </row>
    <row r="27" spans="1:4" x14ac:dyDescent="0.25">
      <c r="A27" s="14" t="s">
        <v>350</v>
      </c>
      <c r="B27" s="28">
        <f>SUM(B24:B26)</f>
        <v>48</v>
      </c>
      <c r="C27" s="28">
        <f>SUM(C24:C26)</f>
        <v>46</v>
      </c>
      <c r="D27" s="29">
        <f>SUM(B27:C27)</f>
        <v>94</v>
      </c>
    </row>
    <row r="28" spans="1:4" x14ac:dyDescent="0.25">
      <c r="A28" s="14"/>
      <c r="B28" s="28"/>
      <c r="C28" s="28"/>
      <c r="D28" s="29"/>
    </row>
    <row r="29" spans="1:4" x14ac:dyDescent="0.25">
      <c r="A29" s="14" t="s">
        <v>25</v>
      </c>
      <c r="B29" s="15">
        <v>597</v>
      </c>
      <c r="C29" s="15">
        <v>643</v>
      </c>
      <c r="D29" s="29">
        <f>SUM(B29:C29)</f>
        <v>1240</v>
      </c>
    </row>
    <row r="30" spans="1:4" x14ac:dyDescent="0.25">
      <c r="A30" s="14" t="s">
        <v>26</v>
      </c>
      <c r="B30" s="15">
        <v>587</v>
      </c>
      <c r="C30" s="15">
        <v>630</v>
      </c>
      <c r="D30" s="29">
        <f>SUM(B30:C30)</f>
        <v>1217</v>
      </c>
    </row>
    <row r="31" spans="1:4" x14ac:dyDescent="0.25">
      <c r="A31" s="17"/>
      <c r="B31" s="18"/>
      <c r="C31" s="18"/>
      <c r="D31" s="19"/>
    </row>
    <row r="32" spans="1:4" x14ac:dyDescent="0.25">
      <c r="A32" s="256" t="s">
        <v>28</v>
      </c>
      <c r="B32" s="257"/>
      <c r="C32" s="257"/>
      <c r="D32" s="258"/>
    </row>
    <row r="33" spans="1:4" x14ac:dyDescent="0.25">
      <c r="A33" s="11" t="s">
        <v>29</v>
      </c>
      <c r="B33" s="26">
        <v>632</v>
      </c>
      <c r="C33" s="26">
        <v>675</v>
      </c>
      <c r="D33" s="27">
        <f t="shared" ref="D33:D38" si="2">SUM(B33:C33)</f>
        <v>1307</v>
      </c>
    </row>
    <row r="34" spans="1:4" x14ac:dyDescent="0.25">
      <c r="A34" s="14" t="s">
        <v>30</v>
      </c>
      <c r="B34" s="28">
        <v>3</v>
      </c>
      <c r="C34" s="28">
        <v>1</v>
      </c>
      <c r="D34" s="29">
        <f t="shared" si="2"/>
        <v>4</v>
      </c>
    </row>
    <row r="35" spans="1:4" x14ac:dyDescent="0.25">
      <c r="A35" s="14" t="s">
        <v>31</v>
      </c>
      <c r="B35" s="15">
        <v>594</v>
      </c>
      <c r="C35" s="15">
        <v>642</v>
      </c>
      <c r="D35" s="29">
        <f t="shared" si="2"/>
        <v>1236</v>
      </c>
    </row>
    <row r="36" spans="1:4" x14ac:dyDescent="0.25">
      <c r="A36" s="14" t="s">
        <v>32</v>
      </c>
      <c r="B36" s="15">
        <v>584</v>
      </c>
      <c r="C36" s="15">
        <v>629</v>
      </c>
      <c r="D36" s="29">
        <f t="shared" si="2"/>
        <v>1213</v>
      </c>
    </row>
    <row r="37" spans="1:4" x14ac:dyDescent="0.25">
      <c r="A37" s="14" t="s">
        <v>33</v>
      </c>
      <c r="B37" s="58">
        <v>633</v>
      </c>
      <c r="C37" s="30">
        <v>675.33</v>
      </c>
      <c r="D37" s="31">
        <f t="shared" si="2"/>
        <v>1308.33</v>
      </c>
    </row>
    <row r="38" spans="1:4" x14ac:dyDescent="0.25">
      <c r="A38" s="14" t="s">
        <v>34</v>
      </c>
      <c r="B38" s="58">
        <v>595</v>
      </c>
      <c r="C38" s="30">
        <v>642.33000000000004</v>
      </c>
      <c r="D38" s="31">
        <f t="shared" si="2"/>
        <v>1237.33</v>
      </c>
    </row>
    <row r="39" spans="1:4" x14ac:dyDescent="0.25">
      <c r="A39" s="14" t="s">
        <v>35</v>
      </c>
      <c r="B39" s="58">
        <v>585</v>
      </c>
      <c r="C39" s="30">
        <v>629.33000000000004</v>
      </c>
      <c r="D39" s="31">
        <f>SUM(B39:C39)</f>
        <v>1214.33</v>
      </c>
    </row>
    <row r="40" spans="1:4" x14ac:dyDescent="0.25">
      <c r="A40" s="32"/>
      <c r="B40" s="33"/>
      <c r="C40" s="33"/>
      <c r="D40" s="34"/>
    </row>
    <row r="41" spans="1:4" x14ac:dyDescent="0.25">
      <c r="A41" s="256" t="s">
        <v>356</v>
      </c>
      <c r="B41" s="257"/>
      <c r="C41" s="257"/>
      <c r="D41" s="258"/>
    </row>
    <row r="42" spans="1:4" x14ac:dyDescent="0.25">
      <c r="A42" s="11" t="s">
        <v>37</v>
      </c>
      <c r="B42" s="26">
        <v>1</v>
      </c>
      <c r="C42" s="26">
        <v>0</v>
      </c>
      <c r="D42" s="27">
        <f>SUM(B42:C42)</f>
        <v>1</v>
      </c>
    </row>
    <row r="43" spans="1:4" x14ac:dyDescent="0.25">
      <c r="A43" s="14" t="s">
        <v>38</v>
      </c>
      <c r="B43" s="28">
        <v>0</v>
      </c>
      <c r="C43" s="28">
        <v>0</v>
      </c>
      <c r="D43" s="29">
        <f>SUM(B43:C43)</f>
        <v>0</v>
      </c>
    </row>
    <row r="44" spans="1:4" x14ac:dyDescent="0.25">
      <c r="A44" s="14" t="s">
        <v>39</v>
      </c>
      <c r="B44" s="28">
        <v>0</v>
      </c>
      <c r="C44" s="28">
        <v>1</v>
      </c>
      <c r="D44" s="29">
        <f>SUM(B44:C44)</f>
        <v>1</v>
      </c>
    </row>
    <row r="45" spans="1:4" x14ac:dyDescent="0.25">
      <c r="A45" s="14" t="s">
        <v>40</v>
      </c>
      <c r="B45" s="28">
        <v>2</v>
      </c>
      <c r="C45" s="28">
        <v>1</v>
      </c>
      <c r="D45" s="29">
        <f>SUM(B45:C45)</f>
        <v>3</v>
      </c>
    </row>
    <row r="46" spans="1:4" x14ac:dyDescent="0.25">
      <c r="A46" s="14" t="s">
        <v>41</v>
      </c>
      <c r="B46" s="28">
        <f>SUM(B42:B45)</f>
        <v>3</v>
      </c>
      <c r="C46" s="28">
        <f>SUM(C42:C45)</f>
        <v>2</v>
      </c>
      <c r="D46" s="29">
        <f>SUM(B46:C46)</f>
        <v>5</v>
      </c>
    </row>
    <row r="47" spans="1:4" x14ac:dyDescent="0.25">
      <c r="A47" s="14" t="s">
        <v>42</v>
      </c>
      <c r="B47" s="15">
        <v>3</v>
      </c>
      <c r="C47" s="15">
        <v>2</v>
      </c>
      <c r="D47" s="29">
        <v>5</v>
      </c>
    </row>
    <row r="48" spans="1:4" x14ac:dyDescent="0.25">
      <c r="A48" s="17"/>
      <c r="B48" s="18"/>
      <c r="C48" s="18"/>
      <c r="D48" s="19"/>
    </row>
    <row r="49" spans="1:4" x14ac:dyDescent="0.25">
      <c r="A49" s="247" t="s">
        <v>358</v>
      </c>
      <c r="B49" s="248"/>
      <c r="C49" s="248"/>
      <c r="D49" s="249"/>
    </row>
    <row r="50" spans="1:4" x14ac:dyDescent="0.25">
      <c r="A50" s="35" t="s">
        <v>556</v>
      </c>
      <c r="B50" s="36">
        <v>172</v>
      </c>
      <c r="C50" s="36">
        <v>166</v>
      </c>
      <c r="D50" s="37">
        <f>SUM(B50:C50)</f>
        <v>338</v>
      </c>
    </row>
    <row r="51" spans="1:4" x14ac:dyDescent="0.25">
      <c r="A51" s="38" t="s">
        <v>229</v>
      </c>
      <c r="B51" s="39">
        <v>143</v>
      </c>
      <c r="C51" s="39">
        <v>163</v>
      </c>
      <c r="D51" s="40">
        <f>SUM(B51:C51)</f>
        <v>306</v>
      </c>
    </row>
    <row r="52" spans="1:4" x14ac:dyDescent="0.25">
      <c r="A52" s="38" t="s">
        <v>230</v>
      </c>
      <c r="B52" s="39">
        <v>145</v>
      </c>
      <c r="C52" s="39">
        <v>179</v>
      </c>
      <c r="D52" s="40">
        <f>SUM(B52:C52)</f>
        <v>324</v>
      </c>
    </row>
    <row r="53" spans="1:4" x14ac:dyDescent="0.25">
      <c r="A53" s="38" t="s">
        <v>231</v>
      </c>
      <c r="B53" s="39">
        <v>175</v>
      </c>
      <c r="C53" s="39">
        <v>168</v>
      </c>
      <c r="D53" s="40">
        <f>SUM(B53:C53)</f>
        <v>343</v>
      </c>
    </row>
    <row r="54" spans="1:4" x14ac:dyDescent="0.25">
      <c r="A54" s="38" t="s">
        <v>4</v>
      </c>
      <c r="B54" s="39">
        <f>SUM(B50:B53)</f>
        <v>635</v>
      </c>
      <c r="C54" s="39">
        <f>SUM(C50:C53)</f>
        <v>676</v>
      </c>
      <c r="D54" s="40">
        <f>SUM(B54:C54)</f>
        <v>1311</v>
      </c>
    </row>
    <row r="55" spans="1:4" x14ac:dyDescent="0.25">
      <c r="A55" s="41"/>
      <c r="B55" s="42"/>
      <c r="C55" s="42"/>
      <c r="D55" s="43"/>
    </row>
    <row r="56" spans="1:4" x14ac:dyDescent="0.25">
      <c r="A56" s="247" t="s">
        <v>47</v>
      </c>
      <c r="B56" s="248"/>
      <c r="C56" s="248"/>
      <c r="D56" s="249"/>
    </row>
    <row r="57" spans="1:4" x14ac:dyDescent="0.25">
      <c r="A57" s="44" t="s">
        <v>48</v>
      </c>
      <c r="B57" s="45">
        <v>0</v>
      </c>
      <c r="C57" s="45">
        <v>0</v>
      </c>
      <c r="D57" s="46">
        <f t="shared" ref="D57:D66" si="3">SUM(B57:C57)</f>
        <v>0</v>
      </c>
    </row>
    <row r="58" spans="1:4" x14ac:dyDescent="0.25">
      <c r="A58" s="47" t="s">
        <v>49</v>
      </c>
      <c r="B58" s="48">
        <v>82</v>
      </c>
      <c r="C58" s="48">
        <v>60</v>
      </c>
      <c r="D58" s="49">
        <f t="shared" si="3"/>
        <v>142</v>
      </c>
    </row>
    <row r="59" spans="1:4" x14ac:dyDescent="0.25">
      <c r="A59" s="47" t="s">
        <v>50</v>
      </c>
      <c r="B59" s="48">
        <v>24</v>
      </c>
      <c r="C59" s="48">
        <v>28</v>
      </c>
      <c r="D59" s="49">
        <f t="shared" si="3"/>
        <v>52</v>
      </c>
    </row>
    <row r="60" spans="1:4" x14ac:dyDescent="0.25">
      <c r="A60" s="47" t="s">
        <v>51</v>
      </c>
      <c r="B60" s="48">
        <v>75</v>
      </c>
      <c r="C60" s="48">
        <v>72</v>
      </c>
      <c r="D60" s="49">
        <f t="shared" si="3"/>
        <v>147</v>
      </c>
    </row>
    <row r="61" spans="1:4" x14ac:dyDescent="0.25">
      <c r="A61" s="47" t="s">
        <v>52</v>
      </c>
      <c r="B61" s="48">
        <v>1</v>
      </c>
      <c r="C61" s="48">
        <v>1</v>
      </c>
      <c r="D61" s="49">
        <f t="shared" si="3"/>
        <v>2</v>
      </c>
    </row>
    <row r="62" spans="1:4" x14ac:dyDescent="0.25">
      <c r="A62" s="47" t="s">
        <v>53</v>
      </c>
      <c r="B62" s="48">
        <v>94</v>
      </c>
      <c r="C62" s="48">
        <v>95</v>
      </c>
      <c r="D62" s="49">
        <f t="shared" si="3"/>
        <v>189</v>
      </c>
    </row>
    <row r="63" spans="1:4" x14ac:dyDescent="0.25">
      <c r="A63" s="47" t="s">
        <v>54</v>
      </c>
      <c r="B63" s="48">
        <v>59</v>
      </c>
      <c r="C63" s="48">
        <v>43</v>
      </c>
      <c r="D63" s="49">
        <f t="shared" si="3"/>
        <v>102</v>
      </c>
    </row>
    <row r="64" spans="1:4" x14ac:dyDescent="0.25">
      <c r="A64" s="47" t="s">
        <v>55</v>
      </c>
      <c r="B64" s="48">
        <v>44</v>
      </c>
      <c r="C64" s="48">
        <v>58</v>
      </c>
      <c r="D64" s="49">
        <f t="shared" si="3"/>
        <v>102</v>
      </c>
    </row>
    <row r="65" spans="1:4" x14ac:dyDescent="0.25">
      <c r="A65" s="47" t="s">
        <v>56</v>
      </c>
      <c r="B65" s="48">
        <v>256</v>
      </c>
      <c r="C65" s="48">
        <v>319</v>
      </c>
      <c r="D65" s="49">
        <f t="shared" si="3"/>
        <v>575</v>
      </c>
    </row>
    <row r="66" spans="1:4" x14ac:dyDescent="0.25">
      <c r="A66" s="47" t="s">
        <v>4</v>
      </c>
      <c r="B66" s="50">
        <f>SUM(B57:B65)</f>
        <v>635</v>
      </c>
      <c r="C66" s="50">
        <f>SUM(C57:C65)</f>
        <v>676</v>
      </c>
      <c r="D66" s="51">
        <f t="shared" si="3"/>
        <v>1311</v>
      </c>
    </row>
    <row r="67" spans="1:4" x14ac:dyDescent="0.25">
      <c r="A67" s="47"/>
      <c r="B67" s="50"/>
      <c r="C67" s="50"/>
      <c r="D67" s="51"/>
    </row>
    <row r="68" spans="1:4" x14ac:dyDescent="0.25">
      <c r="A68" s="250" t="s">
        <v>57</v>
      </c>
      <c r="B68" s="251"/>
      <c r="C68" s="251"/>
      <c r="D68" s="252"/>
    </row>
    <row r="69" spans="1:4" x14ac:dyDescent="0.25">
      <c r="A69" s="52" t="s">
        <v>58</v>
      </c>
      <c r="B69" s="45">
        <v>14</v>
      </c>
      <c r="C69" s="45">
        <v>8</v>
      </c>
      <c r="D69" s="46">
        <f t="shared" ref="D69:D80" si="4">SUM(B69:C69)</f>
        <v>22</v>
      </c>
    </row>
    <row r="70" spans="1:4" x14ac:dyDescent="0.25">
      <c r="A70" s="53">
        <v>18</v>
      </c>
      <c r="B70" s="48">
        <v>155</v>
      </c>
      <c r="C70" s="48">
        <v>142</v>
      </c>
      <c r="D70" s="49">
        <f t="shared" si="4"/>
        <v>297</v>
      </c>
    </row>
    <row r="71" spans="1:4" x14ac:dyDescent="0.25">
      <c r="A71" s="53">
        <v>19</v>
      </c>
      <c r="B71" s="48">
        <v>139</v>
      </c>
      <c r="C71" s="48">
        <v>154</v>
      </c>
      <c r="D71" s="49">
        <f t="shared" si="4"/>
        <v>293</v>
      </c>
    </row>
    <row r="72" spans="1:4" x14ac:dyDescent="0.25">
      <c r="A72" s="53">
        <v>20</v>
      </c>
      <c r="B72" s="48">
        <v>147</v>
      </c>
      <c r="C72" s="48">
        <v>165</v>
      </c>
      <c r="D72" s="49">
        <f t="shared" si="4"/>
        <v>312</v>
      </c>
    </row>
    <row r="73" spans="1:4" x14ac:dyDescent="0.25">
      <c r="A73" s="53">
        <v>21</v>
      </c>
      <c r="B73" s="48">
        <v>144</v>
      </c>
      <c r="C73" s="48">
        <v>168</v>
      </c>
      <c r="D73" s="49">
        <f t="shared" si="4"/>
        <v>312</v>
      </c>
    </row>
    <row r="74" spans="1:4" x14ac:dyDescent="0.25">
      <c r="A74" s="53">
        <v>22</v>
      </c>
      <c r="B74" s="48">
        <v>33</v>
      </c>
      <c r="C74" s="48">
        <v>32</v>
      </c>
      <c r="D74" s="49">
        <f t="shared" si="4"/>
        <v>65</v>
      </c>
    </row>
    <row r="75" spans="1:4" x14ac:dyDescent="0.25">
      <c r="A75" s="53">
        <v>23</v>
      </c>
      <c r="B75" s="48">
        <v>0</v>
      </c>
      <c r="C75" s="48">
        <v>4</v>
      </c>
      <c r="D75" s="49">
        <f t="shared" si="4"/>
        <v>4</v>
      </c>
    </row>
    <row r="76" spans="1:4" x14ac:dyDescent="0.25">
      <c r="A76" s="53">
        <v>24</v>
      </c>
      <c r="B76" s="48">
        <v>1</v>
      </c>
      <c r="C76" s="48">
        <v>2</v>
      </c>
      <c r="D76" s="49">
        <f t="shared" si="4"/>
        <v>3</v>
      </c>
    </row>
    <row r="77" spans="1:4" x14ac:dyDescent="0.25">
      <c r="A77" s="53">
        <v>25</v>
      </c>
      <c r="B77" s="48">
        <v>1</v>
      </c>
      <c r="C77" s="48">
        <v>1</v>
      </c>
      <c r="D77" s="49">
        <f t="shared" si="4"/>
        <v>2</v>
      </c>
    </row>
    <row r="78" spans="1:4" x14ac:dyDescent="0.25">
      <c r="A78" s="53" t="s">
        <v>59</v>
      </c>
      <c r="B78" s="48">
        <v>1</v>
      </c>
      <c r="C78" s="48">
        <v>0</v>
      </c>
      <c r="D78" s="49">
        <f t="shared" si="4"/>
        <v>1</v>
      </c>
    </row>
    <row r="79" spans="1:4" x14ac:dyDescent="0.25">
      <c r="A79" s="53" t="s">
        <v>60</v>
      </c>
      <c r="B79" s="48">
        <v>0</v>
      </c>
      <c r="C79" s="48">
        <v>0</v>
      </c>
      <c r="D79" s="49">
        <f t="shared" si="4"/>
        <v>0</v>
      </c>
    </row>
    <row r="80" spans="1:4" x14ac:dyDescent="0.25">
      <c r="A80" s="14" t="s">
        <v>4</v>
      </c>
      <c r="B80" s="28">
        <f>SUM(B69:B79)</f>
        <v>635</v>
      </c>
      <c r="C80" s="28">
        <f>SUM(C69:C79)</f>
        <v>676</v>
      </c>
      <c r="D80" s="29">
        <f t="shared" si="4"/>
        <v>1311</v>
      </c>
    </row>
    <row r="81" spans="1:4" x14ac:dyDescent="0.25">
      <c r="A81" s="14"/>
      <c r="B81" s="28"/>
      <c r="C81" s="28"/>
      <c r="D81" s="29"/>
    </row>
    <row r="82" spans="1:4" x14ac:dyDescent="0.25">
      <c r="A82" s="250" t="s">
        <v>61</v>
      </c>
      <c r="B82" s="251"/>
      <c r="C82" s="251"/>
      <c r="D82" s="252"/>
    </row>
    <row r="83" spans="1:4" ht="15.75" thickBot="1" x14ac:dyDescent="0.3">
      <c r="A83" s="54" t="s">
        <v>62</v>
      </c>
      <c r="B83" s="55">
        <v>2</v>
      </c>
      <c r="C83" s="55">
        <v>1</v>
      </c>
      <c r="D83" s="56">
        <v>3</v>
      </c>
    </row>
    <row r="84" spans="1:4" x14ac:dyDescent="0.25">
      <c r="A84" s="28"/>
      <c r="B84" s="28"/>
      <c r="C84" s="28"/>
      <c r="D84" s="28"/>
    </row>
  </sheetData>
  <mergeCells count="10">
    <mergeCell ref="A49:D49"/>
    <mergeCell ref="A56:D56"/>
    <mergeCell ref="A68:D68"/>
    <mergeCell ref="A82:D82"/>
    <mergeCell ref="A1:D1"/>
    <mergeCell ref="A5:D5"/>
    <mergeCell ref="A13:D13"/>
    <mergeCell ref="A23:D23"/>
    <mergeCell ref="A32:D32"/>
    <mergeCell ref="A41:D4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D71"/>
  <sheetViews>
    <sheetView workbookViewId="0">
      <selection sqref="A1:D1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232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233</v>
      </c>
      <c r="B3" s="6">
        <v>596</v>
      </c>
      <c r="C3" s="6">
        <v>658</v>
      </c>
      <c r="D3" s="7">
        <f>SUM(B3:C3)</f>
        <v>1254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-9</v>
      </c>
      <c r="C6" s="12">
        <v>-15</v>
      </c>
      <c r="D6" s="13">
        <f t="shared" ref="D6:D11" si="0">SUM(B6:C6)</f>
        <v>-24</v>
      </c>
    </row>
    <row r="7" spans="1:4" x14ac:dyDescent="0.25">
      <c r="A7" s="14" t="s">
        <v>234</v>
      </c>
      <c r="B7" s="15">
        <v>-3</v>
      </c>
      <c r="C7" s="15">
        <v>-13</v>
      </c>
      <c r="D7" s="16">
        <f t="shared" si="0"/>
        <v>-16</v>
      </c>
    </row>
    <row r="8" spans="1:4" x14ac:dyDescent="0.25">
      <c r="A8" s="14" t="s">
        <v>9</v>
      </c>
      <c r="B8" s="15">
        <v>-3</v>
      </c>
      <c r="C8" s="15">
        <v>-9</v>
      </c>
      <c r="D8" s="16">
        <f t="shared" si="0"/>
        <v>-12</v>
      </c>
    </row>
    <row r="9" spans="1:4" x14ac:dyDescent="0.25">
      <c r="A9" s="14" t="s">
        <v>10</v>
      </c>
      <c r="B9" s="15">
        <v>-1</v>
      </c>
      <c r="C9" s="15">
        <v>0</v>
      </c>
      <c r="D9" s="16">
        <f t="shared" si="0"/>
        <v>-1</v>
      </c>
    </row>
    <row r="10" spans="1:4" x14ac:dyDescent="0.25">
      <c r="A10" s="14" t="s">
        <v>11</v>
      </c>
      <c r="B10" s="15">
        <v>0</v>
      </c>
      <c r="C10" s="15">
        <v>0</v>
      </c>
      <c r="D10" s="16">
        <f t="shared" si="0"/>
        <v>0</v>
      </c>
    </row>
    <row r="11" spans="1:4" x14ac:dyDescent="0.25">
      <c r="A11" s="14" t="s">
        <v>12</v>
      </c>
      <c r="B11" s="15">
        <f>SUM(B6:B10)</f>
        <v>-16</v>
      </c>
      <c r="C11" s="15">
        <f>SUM(C6:C10)</f>
        <v>-37</v>
      </c>
      <c r="D11" s="16">
        <f t="shared" si="0"/>
        <v>-53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10</v>
      </c>
      <c r="C14" s="12">
        <v>16</v>
      </c>
      <c r="D14" s="13">
        <f t="shared" ref="D14:D19" si="1">SUM(B14:C14)</f>
        <v>26</v>
      </c>
    </row>
    <row r="15" spans="1:4" x14ac:dyDescent="0.25">
      <c r="A15" s="14" t="s">
        <v>555</v>
      </c>
      <c r="B15" s="15">
        <v>2</v>
      </c>
      <c r="C15" s="15">
        <v>6</v>
      </c>
      <c r="D15" s="16">
        <f t="shared" si="1"/>
        <v>8</v>
      </c>
    </row>
    <row r="16" spans="1:4" x14ac:dyDescent="0.25">
      <c r="A16" s="14" t="s">
        <v>235</v>
      </c>
      <c r="B16" s="15">
        <v>2</v>
      </c>
      <c r="C16" s="15">
        <v>4</v>
      </c>
      <c r="D16" s="16">
        <f t="shared" si="1"/>
        <v>6</v>
      </c>
    </row>
    <row r="17" spans="1:4" x14ac:dyDescent="0.25">
      <c r="A17" s="14" t="s">
        <v>236</v>
      </c>
      <c r="B17" s="15">
        <v>1</v>
      </c>
      <c r="C17" s="15">
        <v>0</v>
      </c>
      <c r="D17" s="16">
        <f t="shared" si="1"/>
        <v>1</v>
      </c>
    </row>
    <row r="18" spans="1:4" x14ac:dyDescent="0.25">
      <c r="A18" s="14" t="s">
        <v>541</v>
      </c>
      <c r="B18" s="15">
        <v>0</v>
      </c>
      <c r="C18" s="15">
        <v>0</v>
      </c>
      <c r="D18" s="16">
        <f t="shared" si="1"/>
        <v>0</v>
      </c>
    </row>
    <row r="19" spans="1:4" x14ac:dyDescent="0.25">
      <c r="A19" s="14" t="s">
        <v>17</v>
      </c>
      <c r="B19" s="15">
        <f>SUM(B14:B18)</f>
        <v>15</v>
      </c>
      <c r="C19" s="15">
        <f>SUM(C14:C18)</f>
        <v>26</v>
      </c>
      <c r="D19" s="16">
        <f t="shared" si="1"/>
        <v>41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237</v>
      </c>
      <c r="B21" s="21">
        <f>B3+B11+B19</f>
        <v>595</v>
      </c>
      <c r="C21" s="21">
        <f>C3+C11+C19</f>
        <v>647</v>
      </c>
      <c r="D21" s="22">
        <f>SUM(B21:C21)</f>
        <v>1242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6</v>
      </c>
      <c r="C24" s="26">
        <v>4</v>
      </c>
      <c r="D24" s="27">
        <f>SUM(B24:C24)</f>
        <v>10</v>
      </c>
    </row>
    <row r="25" spans="1:4" x14ac:dyDescent="0.25">
      <c r="A25" s="14" t="s">
        <v>21</v>
      </c>
      <c r="B25" s="28">
        <v>4</v>
      </c>
      <c r="C25" s="28">
        <v>4</v>
      </c>
      <c r="D25" s="29">
        <f>SUM(B25:C25)</f>
        <v>8</v>
      </c>
    </row>
    <row r="26" spans="1:4" x14ac:dyDescent="0.25">
      <c r="A26" s="14" t="s">
        <v>22</v>
      </c>
      <c r="B26" s="28">
        <v>47</v>
      </c>
      <c r="C26" s="28">
        <v>22</v>
      </c>
      <c r="D26" s="29">
        <f>SUM(B26:C26)</f>
        <v>69</v>
      </c>
    </row>
    <row r="27" spans="1:4" x14ac:dyDescent="0.25">
      <c r="A27" s="14" t="s">
        <v>69</v>
      </c>
      <c r="B27" s="28">
        <v>0</v>
      </c>
      <c r="C27" s="28">
        <v>0</v>
      </c>
      <c r="D27" s="29">
        <f>SUM(B27:C27)</f>
        <v>0</v>
      </c>
    </row>
    <row r="28" spans="1:4" x14ac:dyDescent="0.25">
      <c r="A28" s="14" t="s">
        <v>70</v>
      </c>
      <c r="B28" s="15">
        <f>SUM(B24:B27)</f>
        <v>57</v>
      </c>
      <c r="C28" s="15">
        <f>SUM(C24:C27)</f>
        <v>30</v>
      </c>
      <c r="D28" s="29">
        <f>SUM(B28:C28)</f>
        <v>87</v>
      </c>
    </row>
    <row r="29" spans="1:4" x14ac:dyDescent="0.25">
      <c r="A29" s="14"/>
      <c r="B29" s="28"/>
      <c r="C29" s="28"/>
      <c r="D29" s="29"/>
    </row>
    <row r="30" spans="1:4" x14ac:dyDescent="0.25">
      <c r="A30" s="14" t="s">
        <v>25</v>
      </c>
      <c r="B30" s="15">
        <v>548</v>
      </c>
      <c r="C30" s="15">
        <v>625</v>
      </c>
      <c r="D30" s="29">
        <f>SUM(B30:C30)</f>
        <v>1173</v>
      </c>
    </row>
    <row r="31" spans="1:4" x14ac:dyDescent="0.25">
      <c r="A31" s="14" t="s">
        <v>26</v>
      </c>
      <c r="B31" s="15">
        <v>538</v>
      </c>
      <c r="C31" s="15">
        <v>617</v>
      </c>
      <c r="D31" s="29">
        <f>SUM(B31:C31)</f>
        <v>1155</v>
      </c>
    </row>
    <row r="32" spans="1:4" x14ac:dyDescent="0.25">
      <c r="A32" s="17"/>
      <c r="B32" s="18"/>
      <c r="C32" s="18"/>
      <c r="D32" s="19"/>
    </row>
    <row r="33" spans="1:4" x14ac:dyDescent="0.25">
      <c r="A33" s="256" t="s">
        <v>28</v>
      </c>
      <c r="B33" s="257"/>
      <c r="C33" s="257"/>
      <c r="D33" s="258"/>
    </row>
    <row r="34" spans="1:4" x14ac:dyDescent="0.25">
      <c r="A34" s="11" t="s">
        <v>29</v>
      </c>
      <c r="B34" s="26">
        <v>593</v>
      </c>
      <c r="C34" s="26">
        <v>643</v>
      </c>
      <c r="D34" s="27">
        <f t="shared" ref="D34:D39" si="2">SUM(B34:C34)</f>
        <v>1236</v>
      </c>
    </row>
    <row r="35" spans="1:4" x14ac:dyDescent="0.25">
      <c r="A35" s="14" t="s">
        <v>30</v>
      </c>
      <c r="B35" s="28">
        <v>2</v>
      </c>
      <c r="C35" s="28">
        <v>4</v>
      </c>
      <c r="D35" s="29">
        <f t="shared" si="2"/>
        <v>6</v>
      </c>
    </row>
    <row r="36" spans="1:4" x14ac:dyDescent="0.25">
      <c r="A36" s="14" t="s">
        <v>31</v>
      </c>
      <c r="B36" s="15">
        <v>546</v>
      </c>
      <c r="C36" s="15">
        <v>621</v>
      </c>
      <c r="D36" s="29">
        <f t="shared" si="2"/>
        <v>1167</v>
      </c>
    </row>
    <row r="37" spans="1:4" x14ac:dyDescent="0.25">
      <c r="A37" s="14" t="s">
        <v>32</v>
      </c>
      <c r="B37" s="15">
        <v>536</v>
      </c>
      <c r="C37" s="15">
        <v>613</v>
      </c>
      <c r="D37" s="29">
        <f t="shared" si="2"/>
        <v>1149</v>
      </c>
    </row>
    <row r="38" spans="1:4" x14ac:dyDescent="0.25">
      <c r="A38" s="14" t="s">
        <v>33</v>
      </c>
      <c r="B38" s="30">
        <v>593.66999999999996</v>
      </c>
      <c r="C38" s="30">
        <v>644.33000000000004</v>
      </c>
      <c r="D38" s="59">
        <f t="shared" si="2"/>
        <v>1238</v>
      </c>
    </row>
    <row r="39" spans="1:4" x14ac:dyDescent="0.25">
      <c r="A39" s="14" t="s">
        <v>34</v>
      </c>
      <c r="B39" s="58">
        <f>B40+B24+B25</f>
        <v>546.66999999999996</v>
      </c>
      <c r="C39" s="58">
        <f>C40+C24+C25</f>
        <v>622.33000000000004</v>
      </c>
      <c r="D39" s="59">
        <f t="shared" si="2"/>
        <v>1169</v>
      </c>
    </row>
    <row r="40" spans="1:4" x14ac:dyDescent="0.25">
      <c r="A40" s="14" t="s">
        <v>35</v>
      </c>
      <c r="B40" s="30">
        <v>536.66999999999996</v>
      </c>
      <c r="C40" s="30">
        <v>614.33000000000004</v>
      </c>
      <c r="D40" s="59">
        <f>SUM(B40:C40)</f>
        <v>1151</v>
      </c>
    </row>
    <row r="41" spans="1:4" x14ac:dyDescent="0.25">
      <c r="A41" s="32"/>
      <c r="B41" s="33"/>
      <c r="C41" s="33"/>
      <c r="D41" s="34"/>
    </row>
    <row r="42" spans="1:4" x14ac:dyDescent="0.25">
      <c r="A42" s="256" t="s">
        <v>238</v>
      </c>
      <c r="B42" s="257"/>
      <c r="C42" s="257"/>
      <c r="D42" s="258"/>
    </row>
    <row r="43" spans="1:4" x14ac:dyDescent="0.25">
      <c r="A43" s="11" t="s">
        <v>37</v>
      </c>
      <c r="B43" s="26">
        <v>2</v>
      </c>
      <c r="C43" s="26">
        <v>0</v>
      </c>
      <c r="D43" s="27">
        <f>SUM(B43:C43)</f>
        <v>2</v>
      </c>
    </row>
    <row r="44" spans="1:4" x14ac:dyDescent="0.25">
      <c r="A44" s="14" t="s">
        <v>38</v>
      </c>
      <c r="B44" s="28">
        <v>0</v>
      </c>
      <c r="C44" s="28">
        <v>0</v>
      </c>
      <c r="D44" s="29">
        <f>SUM(B44:C44)</f>
        <v>0</v>
      </c>
    </row>
    <row r="45" spans="1:4" x14ac:dyDescent="0.25">
      <c r="A45" s="14" t="s">
        <v>39</v>
      </c>
      <c r="B45" s="28">
        <v>1</v>
      </c>
      <c r="C45" s="28">
        <v>3</v>
      </c>
      <c r="D45" s="29">
        <f>SUM(B45:C45)</f>
        <v>4</v>
      </c>
    </row>
    <row r="46" spans="1:4" x14ac:dyDescent="0.25">
      <c r="A46" s="14" t="s">
        <v>40</v>
      </c>
      <c r="B46" s="28">
        <v>3</v>
      </c>
      <c r="C46" s="28">
        <v>1</v>
      </c>
      <c r="D46" s="29">
        <f>SUM(B46:C46)</f>
        <v>4</v>
      </c>
    </row>
    <row r="47" spans="1:4" x14ac:dyDescent="0.25">
      <c r="A47" s="14" t="s">
        <v>41</v>
      </c>
      <c r="B47" s="28">
        <f>SUM(B43:B46)</f>
        <v>6</v>
      </c>
      <c r="C47" s="28">
        <f>SUM(C43:C46)</f>
        <v>4</v>
      </c>
      <c r="D47" s="29">
        <f>SUM(B47:C47)</f>
        <v>10</v>
      </c>
    </row>
    <row r="48" spans="1:4" x14ac:dyDescent="0.25">
      <c r="A48" s="14" t="s">
        <v>42</v>
      </c>
      <c r="B48" s="15">
        <v>4.67</v>
      </c>
      <c r="C48" s="15">
        <v>3.33</v>
      </c>
      <c r="D48" s="29">
        <v>8</v>
      </c>
    </row>
    <row r="49" spans="1:4" x14ac:dyDescent="0.25">
      <c r="A49" s="17"/>
      <c r="B49" s="18"/>
      <c r="C49" s="18"/>
      <c r="D49" s="19"/>
    </row>
    <row r="50" spans="1:4" x14ac:dyDescent="0.25">
      <c r="A50" s="247" t="s">
        <v>239</v>
      </c>
      <c r="B50" s="248"/>
      <c r="C50" s="248"/>
      <c r="D50" s="249"/>
    </row>
    <row r="51" spans="1:4" x14ac:dyDescent="0.25">
      <c r="A51" s="35" t="s">
        <v>554</v>
      </c>
      <c r="B51" s="36">
        <v>136</v>
      </c>
      <c r="C51" s="36">
        <v>163</v>
      </c>
      <c r="D51" s="37">
        <f>SUM(B51:C51)</f>
        <v>299</v>
      </c>
    </row>
    <row r="52" spans="1:4" x14ac:dyDescent="0.25">
      <c r="A52" s="38" t="s">
        <v>240</v>
      </c>
      <c r="B52" s="39">
        <v>146</v>
      </c>
      <c r="C52" s="39">
        <v>171</v>
      </c>
      <c r="D52" s="40">
        <f>SUM(B52:C52)</f>
        <v>317</v>
      </c>
    </row>
    <row r="53" spans="1:4" x14ac:dyDescent="0.25">
      <c r="A53" s="38" t="s">
        <v>241</v>
      </c>
      <c r="B53" s="39">
        <v>181</v>
      </c>
      <c r="C53" s="39">
        <v>179</v>
      </c>
      <c r="D53" s="40">
        <f>SUM(B53:C53)</f>
        <v>360</v>
      </c>
    </row>
    <row r="54" spans="1:4" x14ac:dyDescent="0.25">
      <c r="A54" s="38" t="s">
        <v>242</v>
      </c>
      <c r="B54" s="39">
        <v>132</v>
      </c>
      <c r="C54" s="39">
        <v>134</v>
      </c>
      <c r="D54" s="40">
        <f>SUM(B54:C54)</f>
        <v>266</v>
      </c>
    </row>
    <row r="55" spans="1:4" x14ac:dyDescent="0.25">
      <c r="A55" s="38" t="s">
        <v>4</v>
      </c>
      <c r="B55" s="39">
        <f>SUM(B51:B54)</f>
        <v>595</v>
      </c>
      <c r="C55" s="39">
        <f>SUM(C51:C54)</f>
        <v>647</v>
      </c>
      <c r="D55" s="40">
        <f>SUM(B55:C55)</f>
        <v>1242</v>
      </c>
    </row>
    <row r="56" spans="1:4" x14ac:dyDescent="0.25">
      <c r="A56" s="41"/>
      <c r="B56" s="42"/>
      <c r="C56" s="42"/>
      <c r="D56" s="43"/>
    </row>
    <row r="57" spans="1:4" x14ac:dyDescent="0.25">
      <c r="A57" s="247" t="s">
        <v>47</v>
      </c>
      <c r="B57" s="248"/>
      <c r="C57" s="248"/>
      <c r="D57" s="249"/>
    </row>
    <row r="58" spans="1:4" x14ac:dyDescent="0.25">
      <c r="A58" s="44" t="s">
        <v>48</v>
      </c>
      <c r="B58" s="45">
        <v>0</v>
      </c>
      <c r="C58" s="45">
        <v>1</v>
      </c>
      <c r="D58" s="46">
        <f t="shared" ref="D58:D67" si="3">SUM(B58:C58)</f>
        <v>1</v>
      </c>
    </row>
    <row r="59" spans="1:4" x14ac:dyDescent="0.25">
      <c r="A59" s="47" t="s">
        <v>49</v>
      </c>
      <c r="B59" s="48">
        <v>82</v>
      </c>
      <c r="C59" s="48">
        <v>62</v>
      </c>
      <c r="D59" s="49">
        <f t="shared" si="3"/>
        <v>144</v>
      </c>
    </row>
    <row r="60" spans="1:4" x14ac:dyDescent="0.25">
      <c r="A60" s="47" t="s">
        <v>50</v>
      </c>
      <c r="B60" s="48">
        <v>17</v>
      </c>
      <c r="C60" s="48">
        <v>22</v>
      </c>
      <c r="D60" s="49">
        <f t="shared" si="3"/>
        <v>39</v>
      </c>
    </row>
    <row r="61" spans="1:4" x14ac:dyDescent="0.25">
      <c r="A61" s="47" t="s">
        <v>51</v>
      </c>
      <c r="B61" s="48">
        <v>55</v>
      </c>
      <c r="C61" s="48">
        <v>52</v>
      </c>
      <c r="D61" s="49">
        <f t="shared" si="3"/>
        <v>107</v>
      </c>
    </row>
    <row r="62" spans="1:4" x14ac:dyDescent="0.25">
      <c r="A62" s="47" t="s">
        <v>52</v>
      </c>
      <c r="B62" s="48">
        <v>1</v>
      </c>
      <c r="C62" s="48">
        <v>1</v>
      </c>
      <c r="D62" s="49">
        <f t="shared" si="3"/>
        <v>2</v>
      </c>
    </row>
    <row r="63" spans="1:4" x14ac:dyDescent="0.25">
      <c r="A63" s="47" t="s">
        <v>53</v>
      </c>
      <c r="B63" s="48">
        <v>69</v>
      </c>
      <c r="C63" s="48">
        <v>77</v>
      </c>
      <c r="D63" s="49">
        <f t="shared" si="3"/>
        <v>146</v>
      </c>
    </row>
    <row r="64" spans="1:4" x14ac:dyDescent="0.25">
      <c r="A64" s="47" t="s">
        <v>54</v>
      </c>
      <c r="B64" s="48">
        <v>91</v>
      </c>
      <c r="C64" s="48">
        <v>73</v>
      </c>
      <c r="D64" s="49">
        <f t="shared" si="3"/>
        <v>164</v>
      </c>
    </row>
    <row r="65" spans="1:4" x14ac:dyDescent="0.25">
      <c r="A65" s="47" t="s">
        <v>55</v>
      </c>
      <c r="B65" s="48">
        <v>34</v>
      </c>
      <c r="C65" s="48">
        <v>50</v>
      </c>
      <c r="D65" s="49">
        <f t="shared" si="3"/>
        <v>84</v>
      </c>
    </row>
    <row r="66" spans="1:4" x14ac:dyDescent="0.25">
      <c r="A66" s="47" t="s">
        <v>56</v>
      </c>
      <c r="B66" s="48">
        <v>246</v>
      </c>
      <c r="C66" s="48">
        <v>309</v>
      </c>
      <c r="D66" s="49">
        <f t="shared" si="3"/>
        <v>555</v>
      </c>
    </row>
    <row r="67" spans="1:4" x14ac:dyDescent="0.25">
      <c r="A67" s="47" t="s">
        <v>4</v>
      </c>
      <c r="B67" s="50">
        <f>SUM(B58:B66)</f>
        <v>595</v>
      </c>
      <c r="C67" s="50">
        <f>SUM(C58:C66)</f>
        <v>647</v>
      </c>
      <c r="D67" s="51">
        <f t="shared" si="3"/>
        <v>1242</v>
      </c>
    </row>
    <row r="68" spans="1:4" x14ac:dyDescent="0.25">
      <c r="A68" s="47"/>
      <c r="B68" s="50"/>
      <c r="C68" s="50"/>
      <c r="D68" s="51"/>
    </row>
    <row r="69" spans="1:4" x14ac:dyDescent="0.25">
      <c r="A69" s="250" t="s">
        <v>61</v>
      </c>
      <c r="B69" s="251"/>
      <c r="C69" s="251"/>
      <c r="D69" s="252"/>
    </row>
    <row r="70" spans="1:4" ht="15.75" thickBot="1" x14ac:dyDescent="0.3">
      <c r="A70" s="54" t="s">
        <v>62</v>
      </c>
      <c r="B70" s="55">
        <v>2</v>
      </c>
      <c r="C70" s="55">
        <v>0</v>
      </c>
      <c r="D70" s="56">
        <v>2</v>
      </c>
    </row>
    <row r="71" spans="1:4" x14ac:dyDescent="0.25">
      <c r="A71" s="28"/>
      <c r="B71" s="28"/>
      <c r="C71" s="28"/>
      <c r="D71" s="28"/>
    </row>
  </sheetData>
  <mergeCells count="9">
    <mergeCell ref="A50:D50"/>
    <mergeCell ref="A57:D57"/>
    <mergeCell ref="A69:D69"/>
    <mergeCell ref="A1:D1"/>
    <mergeCell ref="A5:D5"/>
    <mergeCell ref="A13:D13"/>
    <mergeCell ref="A23:D23"/>
    <mergeCell ref="A33:D33"/>
    <mergeCell ref="A42:D4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D85"/>
  <sheetViews>
    <sheetView workbookViewId="0">
      <selection sqref="A1:D1"/>
    </sheetView>
  </sheetViews>
  <sheetFormatPr defaultRowHeight="15" x14ac:dyDescent="0.25"/>
  <cols>
    <col min="1" max="1" width="37" style="57" customWidth="1"/>
    <col min="2" max="4" width="8.5703125" style="57" customWidth="1"/>
  </cols>
  <sheetData>
    <row r="1" spans="1:4" ht="15.75" thickBot="1" x14ac:dyDescent="0.3">
      <c r="A1" s="253" t="s">
        <v>0</v>
      </c>
      <c r="B1" s="254"/>
      <c r="C1" s="254"/>
      <c r="D1" s="255"/>
    </row>
    <row r="2" spans="1:4" x14ac:dyDescent="0.25">
      <c r="A2" s="1" t="s">
        <v>359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360</v>
      </c>
      <c r="B3" s="6">
        <v>602</v>
      </c>
      <c r="C3" s="6">
        <v>662</v>
      </c>
      <c r="D3" s="7">
        <f>SUM(B3:C3)</f>
        <v>1264</v>
      </c>
    </row>
    <row r="4" spans="1:4" x14ac:dyDescent="0.25">
      <c r="A4" s="8"/>
      <c r="B4" s="9"/>
      <c r="C4" s="9"/>
      <c r="D4" s="10"/>
    </row>
    <row r="5" spans="1:4" x14ac:dyDescent="0.25">
      <c r="A5" s="256" t="s">
        <v>6</v>
      </c>
      <c r="B5" s="257"/>
      <c r="C5" s="257"/>
      <c r="D5" s="258"/>
    </row>
    <row r="6" spans="1:4" x14ac:dyDescent="0.25">
      <c r="A6" s="11" t="s">
        <v>7</v>
      </c>
      <c r="B6" s="12">
        <v>-18</v>
      </c>
      <c r="C6" s="12">
        <v>-20</v>
      </c>
      <c r="D6" s="13">
        <f t="shared" ref="D6:D11" si="0">SUM(B6:C6)</f>
        <v>-38</v>
      </c>
    </row>
    <row r="7" spans="1:4" x14ac:dyDescent="0.25">
      <c r="A7" s="14" t="s">
        <v>361</v>
      </c>
      <c r="B7" s="15">
        <v>-144</v>
      </c>
      <c r="C7" s="15">
        <v>-152</v>
      </c>
      <c r="D7" s="16">
        <f t="shared" si="0"/>
        <v>-296</v>
      </c>
    </row>
    <row r="8" spans="1:4" x14ac:dyDescent="0.25">
      <c r="A8" s="14" t="s">
        <v>9</v>
      </c>
      <c r="B8" s="15">
        <v>-2</v>
      </c>
      <c r="C8" s="15">
        <v>-7</v>
      </c>
      <c r="D8" s="16">
        <f t="shared" si="0"/>
        <v>-9</v>
      </c>
    </row>
    <row r="9" spans="1:4" x14ac:dyDescent="0.25">
      <c r="A9" s="14" t="s">
        <v>10</v>
      </c>
      <c r="B9" s="15">
        <v>0</v>
      </c>
      <c r="C9" s="15">
        <v>0</v>
      </c>
      <c r="D9" s="16">
        <f t="shared" si="0"/>
        <v>0</v>
      </c>
    </row>
    <row r="10" spans="1:4" x14ac:dyDescent="0.25">
      <c r="A10" s="14" t="s">
        <v>11</v>
      </c>
      <c r="B10" s="15">
        <v>-5</v>
      </c>
      <c r="C10" s="15">
        <v>-9</v>
      </c>
      <c r="D10" s="16">
        <f t="shared" si="0"/>
        <v>-14</v>
      </c>
    </row>
    <row r="11" spans="1:4" x14ac:dyDescent="0.25">
      <c r="A11" s="14" t="s">
        <v>12</v>
      </c>
      <c r="B11" s="15">
        <f>SUM(B6:B10)</f>
        <v>-169</v>
      </c>
      <c r="C11" s="15">
        <f>SUM(C6:C10)</f>
        <v>-188</v>
      </c>
      <c r="D11" s="16">
        <f t="shared" si="0"/>
        <v>-357</v>
      </c>
    </row>
    <row r="12" spans="1:4" x14ac:dyDescent="0.25">
      <c r="A12" s="17"/>
      <c r="B12" s="18"/>
      <c r="C12" s="18"/>
      <c r="D12" s="19"/>
    </row>
    <row r="13" spans="1:4" x14ac:dyDescent="0.25">
      <c r="A13" s="256" t="s">
        <v>13</v>
      </c>
      <c r="B13" s="257"/>
      <c r="C13" s="257"/>
      <c r="D13" s="258"/>
    </row>
    <row r="14" spans="1:4" x14ac:dyDescent="0.25">
      <c r="A14" s="11" t="s">
        <v>14</v>
      </c>
      <c r="B14" s="12">
        <v>11</v>
      </c>
      <c r="C14" s="12">
        <v>11</v>
      </c>
      <c r="D14" s="13">
        <f t="shared" ref="D14:D19" si="1">SUM(B14:C14)</f>
        <v>22</v>
      </c>
    </row>
    <row r="15" spans="1:4" x14ac:dyDescent="0.25">
      <c r="A15" s="14" t="s">
        <v>540</v>
      </c>
      <c r="B15" s="15">
        <v>0</v>
      </c>
      <c r="C15" s="15">
        <v>0</v>
      </c>
      <c r="D15" s="16">
        <f t="shared" si="1"/>
        <v>0</v>
      </c>
    </row>
    <row r="16" spans="1:4" x14ac:dyDescent="0.25">
      <c r="A16" s="14" t="s">
        <v>15</v>
      </c>
      <c r="B16" s="15">
        <v>3</v>
      </c>
      <c r="C16" s="15">
        <v>6</v>
      </c>
      <c r="D16" s="16">
        <f t="shared" si="1"/>
        <v>9</v>
      </c>
    </row>
    <row r="17" spans="1:4" x14ac:dyDescent="0.25">
      <c r="A17" s="14" t="s">
        <v>16</v>
      </c>
      <c r="B17" s="15">
        <v>12</v>
      </c>
      <c r="C17" s="15">
        <v>13</v>
      </c>
      <c r="D17" s="16">
        <f t="shared" si="1"/>
        <v>25</v>
      </c>
    </row>
    <row r="18" spans="1:4" x14ac:dyDescent="0.25">
      <c r="A18" s="14" t="s">
        <v>541</v>
      </c>
      <c r="B18" s="15">
        <v>136</v>
      </c>
      <c r="C18" s="15">
        <v>155</v>
      </c>
      <c r="D18" s="16">
        <f t="shared" si="1"/>
        <v>291</v>
      </c>
    </row>
    <row r="19" spans="1:4" x14ac:dyDescent="0.25">
      <c r="A19" s="14" t="s">
        <v>17</v>
      </c>
      <c r="B19" s="15">
        <f>SUM(B14:B18)</f>
        <v>162</v>
      </c>
      <c r="C19" s="15">
        <f>SUM(C14:C18)</f>
        <v>185</v>
      </c>
      <c r="D19" s="16">
        <f t="shared" si="1"/>
        <v>347</v>
      </c>
    </row>
    <row r="20" spans="1:4" x14ac:dyDescent="0.25">
      <c r="A20" s="17"/>
      <c r="B20" s="18"/>
      <c r="C20" s="18"/>
      <c r="D20" s="19"/>
    </row>
    <row r="21" spans="1:4" x14ac:dyDescent="0.25">
      <c r="A21" s="20" t="s">
        <v>362</v>
      </c>
      <c r="B21" s="21">
        <f>B3+B11+B19</f>
        <v>595</v>
      </c>
      <c r="C21" s="21">
        <f>C3+C11+C19</f>
        <v>659</v>
      </c>
      <c r="D21" s="22">
        <f>SUM(B21:C21)</f>
        <v>1254</v>
      </c>
    </row>
    <row r="22" spans="1:4" x14ac:dyDescent="0.25">
      <c r="A22" s="23"/>
      <c r="B22" s="24"/>
      <c r="C22" s="24"/>
      <c r="D22" s="25"/>
    </row>
    <row r="23" spans="1:4" x14ac:dyDescent="0.25">
      <c r="A23" s="256" t="s">
        <v>19</v>
      </c>
      <c r="B23" s="257"/>
      <c r="C23" s="257"/>
      <c r="D23" s="258"/>
    </row>
    <row r="24" spans="1:4" x14ac:dyDescent="0.25">
      <c r="A24" s="11" t="s">
        <v>20</v>
      </c>
      <c r="B24" s="26">
        <v>7</v>
      </c>
      <c r="C24" s="26">
        <v>9</v>
      </c>
      <c r="D24" s="27">
        <f>SUM(B24:C24)</f>
        <v>16</v>
      </c>
    </row>
    <row r="25" spans="1:4" x14ac:dyDescent="0.25">
      <c r="A25" s="14" t="s">
        <v>21</v>
      </c>
      <c r="B25" s="28">
        <v>5</v>
      </c>
      <c r="C25" s="28">
        <v>9</v>
      </c>
      <c r="D25" s="29">
        <f>SUM(B25:C25)</f>
        <v>14</v>
      </c>
    </row>
    <row r="26" spans="1:4" x14ac:dyDescent="0.25">
      <c r="A26" s="14" t="s">
        <v>22</v>
      </c>
      <c r="B26" s="28">
        <v>55</v>
      </c>
      <c r="C26" s="28">
        <v>15</v>
      </c>
      <c r="D26" s="29">
        <f>SUM(B26:C26)</f>
        <v>70</v>
      </c>
    </row>
    <row r="27" spans="1:4" x14ac:dyDescent="0.25">
      <c r="A27" s="14" t="s">
        <v>69</v>
      </c>
      <c r="B27" s="28">
        <v>0</v>
      </c>
      <c r="C27" s="28">
        <v>0</v>
      </c>
      <c r="D27" s="29">
        <f>SUM(B27:C27)</f>
        <v>0</v>
      </c>
    </row>
    <row r="28" spans="1:4" x14ac:dyDescent="0.25">
      <c r="A28" s="14" t="s">
        <v>70</v>
      </c>
      <c r="B28" s="15">
        <f>SUM(B24:B27)</f>
        <v>67</v>
      </c>
      <c r="C28" s="15">
        <f>SUM(C24:C27)</f>
        <v>33</v>
      </c>
      <c r="D28" s="29">
        <f>SUM(B28:C28)</f>
        <v>100</v>
      </c>
    </row>
    <row r="29" spans="1:4" x14ac:dyDescent="0.25">
      <c r="A29" s="14"/>
      <c r="B29" s="28"/>
      <c r="C29" s="28"/>
      <c r="D29" s="29"/>
    </row>
    <row r="30" spans="1:4" x14ac:dyDescent="0.25">
      <c r="A30" s="14" t="s">
        <v>25</v>
      </c>
      <c r="B30" s="15">
        <v>540</v>
      </c>
      <c r="C30" s="15">
        <v>640</v>
      </c>
      <c r="D30" s="29">
        <f>SUM(B30:C30)</f>
        <v>1180</v>
      </c>
    </row>
    <row r="31" spans="1:4" x14ac:dyDescent="0.25">
      <c r="A31" s="14" t="s">
        <v>26</v>
      </c>
      <c r="B31" s="15">
        <v>529</v>
      </c>
      <c r="C31" s="15">
        <v>625</v>
      </c>
      <c r="D31" s="29">
        <f>SUM(B31:C31)</f>
        <v>1154</v>
      </c>
    </row>
    <row r="32" spans="1:4" x14ac:dyDescent="0.25">
      <c r="A32" s="17"/>
      <c r="B32" s="18"/>
      <c r="C32" s="18"/>
      <c r="D32" s="19"/>
    </row>
    <row r="33" spans="1:4" x14ac:dyDescent="0.25">
      <c r="A33" s="256" t="s">
        <v>28</v>
      </c>
      <c r="B33" s="257"/>
      <c r="C33" s="257"/>
      <c r="D33" s="258"/>
    </row>
    <row r="34" spans="1:4" x14ac:dyDescent="0.25">
      <c r="A34" s="11" t="s">
        <v>29</v>
      </c>
      <c r="B34" s="26">
        <v>593</v>
      </c>
      <c r="C34" s="26">
        <v>657</v>
      </c>
      <c r="D34" s="27">
        <f t="shared" ref="D34:D39" si="2">SUM(B34:C34)</f>
        <v>1250</v>
      </c>
    </row>
    <row r="35" spans="1:4" x14ac:dyDescent="0.25">
      <c r="A35" s="14" t="s">
        <v>30</v>
      </c>
      <c r="B35" s="28">
        <v>3</v>
      </c>
      <c r="C35" s="28">
        <v>1</v>
      </c>
      <c r="D35" s="29">
        <f t="shared" si="2"/>
        <v>4</v>
      </c>
    </row>
    <row r="36" spans="1:4" x14ac:dyDescent="0.25">
      <c r="A36" s="14" t="s">
        <v>31</v>
      </c>
      <c r="B36" s="15">
        <v>593</v>
      </c>
      <c r="C36" s="15">
        <v>657</v>
      </c>
      <c r="D36" s="29">
        <f t="shared" si="2"/>
        <v>1250</v>
      </c>
    </row>
    <row r="37" spans="1:4" x14ac:dyDescent="0.25">
      <c r="A37" s="14" t="s">
        <v>32</v>
      </c>
      <c r="B37" s="15">
        <v>526</v>
      </c>
      <c r="C37" s="15">
        <v>624</v>
      </c>
      <c r="D37" s="29">
        <f t="shared" si="2"/>
        <v>1150</v>
      </c>
    </row>
    <row r="38" spans="1:4" x14ac:dyDescent="0.25">
      <c r="A38" s="14" t="s">
        <v>33</v>
      </c>
      <c r="B38" s="58">
        <v>594</v>
      </c>
      <c r="C38" s="30">
        <v>657.33</v>
      </c>
      <c r="D38" s="31">
        <f t="shared" si="2"/>
        <v>1251.33</v>
      </c>
    </row>
    <row r="39" spans="1:4" x14ac:dyDescent="0.25">
      <c r="A39" s="14" t="s">
        <v>34</v>
      </c>
      <c r="B39" s="58">
        <v>539</v>
      </c>
      <c r="C39" s="30">
        <v>642.33000000000004</v>
      </c>
      <c r="D39" s="31">
        <f t="shared" si="2"/>
        <v>1181.33</v>
      </c>
    </row>
    <row r="40" spans="1:4" x14ac:dyDescent="0.25">
      <c r="A40" s="14" t="s">
        <v>35</v>
      </c>
      <c r="B40" s="58">
        <v>527</v>
      </c>
      <c r="C40" s="30">
        <v>624.33000000000004</v>
      </c>
      <c r="D40" s="31">
        <f>SUM(B40:C40)</f>
        <v>1151.33</v>
      </c>
    </row>
    <row r="41" spans="1:4" x14ac:dyDescent="0.25">
      <c r="A41" s="32"/>
      <c r="B41" s="33"/>
      <c r="C41" s="33"/>
      <c r="D41" s="34"/>
    </row>
    <row r="42" spans="1:4" x14ac:dyDescent="0.25">
      <c r="A42" s="256" t="s">
        <v>363</v>
      </c>
      <c r="B42" s="257"/>
      <c r="C42" s="257"/>
      <c r="D42" s="258"/>
    </row>
    <row r="43" spans="1:4" x14ac:dyDescent="0.25">
      <c r="A43" s="11" t="s">
        <v>37</v>
      </c>
      <c r="B43" s="26">
        <v>0</v>
      </c>
      <c r="C43" s="26">
        <v>0</v>
      </c>
      <c r="D43" s="27">
        <f>SUM(B43:C43)</f>
        <v>0</v>
      </c>
    </row>
    <row r="44" spans="1:4" x14ac:dyDescent="0.25">
      <c r="A44" s="14" t="s">
        <v>38</v>
      </c>
      <c r="B44" s="28">
        <v>0</v>
      </c>
      <c r="C44" s="28">
        <v>0</v>
      </c>
      <c r="D44" s="29">
        <f>SUM(B44:C44)</f>
        <v>0</v>
      </c>
    </row>
    <row r="45" spans="1:4" x14ac:dyDescent="0.25">
      <c r="A45" s="14" t="s">
        <v>39</v>
      </c>
      <c r="B45" s="28">
        <v>4</v>
      </c>
      <c r="C45" s="28">
        <v>2</v>
      </c>
      <c r="D45" s="29">
        <f>SUM(B45:C45)</f>
        <v>6</v>
      </c>
    </row>
    <row r="46" spans="1:4" x14ac:dyDescent="0.25">
      <c r="A46" s="14" t="s">
        <v>40</v>
      </c>
      <c r="B46" s="28">
        <v>3</v>
      </c>
      <c r="C46" s="28">
        <v>1</v>
      </c>
      <c r="D46" s="29">
        <f>SUM(B46:C46)</f>
        <v>4</v>
      </c>
    </row>
    <row r="47" spans="1:4" x14ac:dyDescent="0.25">
      <c r="A47" s="14" t="s">
        <v>41</v>
      </c>
      <c r="B47" s="28">
        <f>SUM(B43:B46)</f>
        <v>7</v>
      </c>
      <c r="C47" s="28">
        <f>SUM(C43:C46)</f>
        <v>3</v>
      </c>
      <c r="D47" s="29">
        <f>SUM(B47:C47)</f>
        <v>10</v>
      </c>
    </row>
    <row r="48" spans="1:4" x14ac:dyDescent="0.25">
      <c r="A48" s="14" t="s">
        <v>42</v>
      </c>
      <c r="B48" s="15">
        <v>7</v>
      </c>
      <c r="C48" s="15">
        <v>3</v>
      </c>
      <c r="D48" s="29">
        <v>10</v>
      </c>
    </row>
    <row r="49" spans="1:4" x14ac:dyDescent="0.25">
      <c r="A49" s="17"/>
      <c r="B49" s="18"/>
      <c r="C49" s="18"/>
      <c r="D49" s="19"/>
    </row>
    <row r="50" spans="1:4" x14ac:dyDescent="0.25">
      <c r="A50" s="247" t="s">
        <v>364</v>
      </c>
      <c r="B50" s="248"/>
      <c r="C50" s="248"/>
      <c r="D50" s="249"/>
    </row>
    <row r="51" spans="1:4" x14ac:dyDescent="0.25">
      <c r="A51" s="35" t="s">
        <v>554</v>
      </c>
      <c r="B51" s="36">
        <v>136</v>
      </c>
      <c r="C51" s="36">
        <v>157</v>
      </c>
      <c r="D51" s="37">
        <f>SUM(B51:C51)</f>
        <v>293</v>
      </c>
    </row>
    <row r="52" spans="1:4" x14ac:dyDescent="0.25">
      <c r="A52" s="38" t="s">
        <v>240</v>
      </c>
      <c r="B52" s="39">
        <v>150</v>
      </c>
      <c r="C52" s="39">
        <v>170</v>
      </c>
      <c r="D52" s="40">
        <f>SUM(B52:C52)</f>
        <v>320</v>
      </c>
    </row>
    <row r="53" spans="1:4" x14ac:dyDescent="0.25">
      <c r="A53" s="38" t="s">
        <v>241</v>
      </c>
      <c r="B53" s="39">
        <v>175</v>
      </c>
      <c r="C53" s="39">
        <v>175</v>
      </c>
      <c r="D53" s="40">
        <f>SUM(B53:C53)</f>
        <v>350</v>
      </c>
    </row>
    <row r="54" spans="1:4" x14ac:dyDescent="0.25">
      <c r="A54" s="38" t="s">
        <v>242</v>
      </c>
      <c r="B54" s="39">
        <v>135</v>
      </c>
      <c r="C54" s="39">
        <v>156</v>
      </c>
      <c r="D54" s="40">
        <f>SUM(B54:C54)</f>
        <v>291</v>
      </c>
    </row>
    <row r="55" spans="1:4" x14ac:dyDescent="0.25">
      <c r="A55" s="38" t="s">
        <v>4</v>
      </c>
      <c r="B55" s="39">
        <f>SUM(B51:B54)</f>
        <v>596</v>
      </c>
      <c r="C55" s="39">
        <f>SUM(C51:C54)</f>
        <v>658</v>
      </c>
      <c r="D55" s="40">
        <f>SUM(B55:C55)</f>
        <v>1254</v>
      </c>
    </row>
    <row r="56" spans="1:4" x14ac:dyDescent="0.25">
      <c r="A56" s="41"/>
      <c r="B56" s="42"/>
      <c r="C56" s="42"/>
      <c r="D56" s="43"/>
    </row>
    <row r="57" spans="1:4" x14ac:dyDescent="0.25">
      <c r="A57" s="247" t="s">
        <v>47</v>
      </c>
      <c r="B57" s="248"/>
      <c r="C57" s="248"/>
      <c r="D57" s="249"/>
    </row>
    <row r="58" spans="1:4" x14ac:dyDescent="0.25">
      <c r="A58" s="44" t="s">
        <v>48</v>
      </c>
      <c r="B58" s="45">
        <v>0</v>
      </c>
      <c r="C58" s="45">
        <v>1</v>
      </c>
      <c r="D58" s="46">
        <f t="shared" ref="D58:D67" si="3">SUM(B58:C58)</f>
        <v>1</v>
      </c>
    </row>
    <row r="59" spans="1:4" x14ac:dyDescent="0.25">
      <c r="A59" s="47" t="s">
        <v>49</v>
      </c>
      <c r="B59" s="48">
        <v>82</v>
      </c>
      <c r="C59" s="48">
        <v>61</v>
      </c>
      <c r="D59" s="49">
        <f t="shared" si="3"/>
        <v>143</v>
      </c>
    </row>
    <row r="60" spans="1:4" x14ac:dyDescent="0.25">
      <c r="A60" s="47" t="s">
        <v>50</v>
      </c>
      <c r="B60" s="48">
        <v>16</v>
      </c>
      <c r="C60" s="48">
        <v>22</v>
      </c>
      <c r="D60" s="49">
        <f t="shared" si="3"/>
        <v>38</v>
      </c>
    </row>
    <row r="61" spans="1:4" x14ac:dyDescent="0.25">
      <c r="A61" s="47" t="s">
        <v>51</v>
      </c>
      <c r="B61" s="48">
        <v>58</v>
      </c>
      <c r="C61" s="48">
        <v>55</v>
      </c>
      <c r="D61" s="49">
        <f t="shared" si="3"/>
        <v>113</v>
      </c>
    </row>
    <row r="62" spans="1:4" x14ac:dyDescent="0.25">
      <c r="A62" s="47" t="s">
        <v>52</v>
      </c>
      <c r="B62" s="48">
        <v>1</v>
      </c>
      <c r="C62" s="48">
        <v>1</v>
      </c>
      <c r="D62" s="49">
        <f t="shared" si="3"/>
        <v>2</v>
      </c>
    </row>
    <row r="63" spans="1:4" x14ac:dyDescent="0.25">
      <c r="A63" s="47" t="s">
        <v>53</v>
      </c>
      <c r="B63" s="48">
        <v>72</v>
      </c>
      <c r="C63" s="48">
        <v>80</v>
      </c>
      <c r="D63" s="49">
        <f t="shared" si="3"/>
        <v>152</v>
      </c>
    </row>
    <row r="64" spans="1:4" x14ac:dyDescent="0.25">
      <c r="A64" s="47" t="s">
        <v>54</v>
      </c>
      <c r="B64" s="48">
        <v>89</v>
      </c>
      <c r="C64" s="48">
        <v>70</v>
      </c>
      <c r="D64" s="49">
        <f t="shared" si="3"/>
        <v>159</v>
      </c>
    </row>
    <row r="65" spans="1:4" x14ac:dyDescent="0.25">
      <c r="A65" s="47" t="s">
        <v>55</v>
      </c>
      <c r="B65" s="48">
        <v>34</v>
      </c>
      <c r="C65" s="48">
        <v>47</v>
      </c>
      <c r="D65" s="49">
        <f t="shared" si="3"/>
        <v>81</v>
      </c>
    </row>
    <row r="66" spans="1:4" x14ac:dyDescent="0.25">
      <c r="A66" s="47" t="s">
        <v>56</v>
      </c>
      <c r="B66" s="48">
        <v>244</v>
      </c>
      <c r="C66" s="48">
        <v>321</v>
      </c>
      <c r="D66" s="49">
        <f t="shared" si="3"/>
        <v>565</v>
      </c>
    </row>
    <row r="67" spans="1:4" x14ac:dyDescent="0.25">
      <c r="A67" s="47" t="s">
        <v>4</v>
      </c>
      <c r="B67" s="50">
        <f>SUM(B58:B66)</f>
        <v>596</v>
      </c>
      <c r="C67" s="50">
        <f>SUM(C58:C66)</f>
        <v>658</v>
      </c>
      <c r="D67" s="51">
        <f t="shared" si="3"/>
        <v>1254</v>
      </c>
    </row>
    <row r="68" spans="1:4" x14ac:dyDescent="0.25">
      <c r="A68" s="47"/>
      <c r="B68" s="50"/>
      <c r="C68" s="50"/>
      <c r="D68" s="51"/>
    </row>
    <row r="69" spans="1:4" x14ac:dyDescent="0.25">
      <c r="A69" s="250" t="s">
        <v>57</v>
      </c>
      <c r="B69" s="251"/>
      <c r="C69" s="251"/>
      <c r="D69" s="252"/>
    </row>
    <row r="70" spans="1:4" x14ac:dyDescent="0.25">
      <c r="A70" s="52" t="s">
        <v>58</v>
      </c>
      <c r="B70" s="45">
        <v>13</v>
      </c>
      <c r="C70" s="45">
        <v>15</v>
      </c>
      <c r="D70" s="46">
        <f t="shared" ref="D70:D81" si="4">SUM(B70:C70)</f>
        <v>28</v>
      </c>
    </row>
    <row r="71" spans="1:4" x14ac:dyDescent="0.25">
      <c r="A71" s="53">
        <v>18</v>
      </c>
      <c r="B71" s="48">
        <v>118</v>
      </c>
      <c r="C71" s="48">
        <v>125</v>
      </c>
      <c r="D71" s="49">
        <f t="shared" si="4"/>
        <v>243</v>
      </c>
    </row>
    <row r="72" spans="1:4" x14ac:dyDescent="0.25">
      <c r="A72" s="53">
        <v>19</v>
      </c>
      <c r="B72" s="48">
        <v>148</v>
      </c>
      <c r="C72" s="48">
        <v>159</v>
      </c>
      <c r="D72" s="49">
        <f t="shared" si="4"/>
        <v>307</v>
      </c>
    </row>
    <row r="73" spans="1:4" x14ac:dyDescent="0.25">
      <c r="A73" s="53">
        <v>20</v>
      </c>
      <c r="B73" s="48">
        <v>161</v>
      </c>
      <c r="C73" s="48">
        <v>180</v>
      </c>
      <c r="D73" s="49">
        <f t="shared" si="4"/>
        <v>341</v>
      </c>
    </row>
    <row r="74" spans="1:4" x14ac:dyDescent="0.25">
      <c r="A74" s="53">
        <v>21</v>
      </c>
      <c r="B74" s="48">
        <v>134</v>
      </c>
      <c r="C74" s="48">
        <v>120</v>
      </c>
      <c r="D74" s="49">
        <f t="shared" si="4"/>
        <v>254</v>
      </c>
    </row>
    <row r="75" spans="1:4" x14ac:dyDescent="0.25">
      <c r="A75" s="53">
        <v>22</v>
      </c>
      <c r="B75" s="48">
        <v>19</v>
      </c>
      <c r="C75" s="48">
        <v>43</v>
      </c>
      <c r="D75" s="49">
        <f t="shared" si="4"/>
        <v>62</v>
      </c>
    </row>
    <row r="76" spans="1:4" x14ac:dyDescent="0.25">
      <c r="A76" s="53">
        <v>23</v>
      </c>
      <c r="B76" s="48">
        <v>1</v>
      </c>
      <c r="C76" s="48">
        <v>9</v>
      </c>
      <c r="D76" s="49">
        <f t="shared" si="4"/>
        <v>10</v>
      </c>
    </row>
    <row r="77" spans="1:4" x14ac:dyDescent="0.25">
      <c r="A77" s="53">
        <v>24</v>
      </c>
      <c r="B77" s="48">
        <v>1</v>
      </c>
      <c r="C77" s="48">
        <v>4</v>
      </c>
      <c r="D77" s="49">
        <f t="shared" si="4"/>
        <v>5</v>
      </c>
    </row>
    <row r="78" spans="1:4" x14ac:dyDescent="0.25">
      <c r="A78" s="53">
        <v>25</v>
      </c>
      <c r="B78" s="48">
        <v>0</v>
      </c>
      <c r="C78" s="48">
        <v>2</v>
      </c>
      <c r="D78" s="49">
        <f t="shared" si="4"/>
        <v>2</v>
      </c>
    </row>
    <row r="79" spans="1:4" x14ac:dyDescent="0.25">
      <c r="A79" s="53" t="s">
        <v>59</v>
      </c>
      <c r="B79" s="48">
        <v>0</v>
      </c>
      <c r="C79" s="48">
        <v>1</v>
      </c>
      <c r="D79" s="49">
        <f t="shared" si="4"/>
        <v>1</v>
      </c>
    </row>
    <row r="80" spans="1:4" x14ac:dyDescent="0.25">
      <c r="A80" s="53" t="s">
        <v>60</v>
      </c>
      <c r="B80" s="48">
        <v>1</v>
      </c>
      <c r="C80" s="48">
        <v>0</v>
      </c>
      <c r="D80" s="49">
        <f t="shared" si="4"/>
        <v>1</v>
      </c>
    </row>
    <row r="81" spans="1:4" x14ac:dyDescent="0.25">
      <c r="A81" s="14" t="s">
        <v>4</v>
      </c>
      <c r="B81" s="28">
        <f>SUM(B70:B80)</f>
        <v>596</v>
      </c>
      <c r="C81" s="28">
        <f>SUM(C70:C80)</f>
        <v>658</v>
      </c>
      <c r="D81" s="29">
        <f t="shared" si="4"/>
        <v>1254</v>
      </c>
    </row>
    <row r="82" spans="1:4" x14ac:dyDescent="0.25">
      <c r="A82" s="14"/>
      <c r="B82" s="28"/>
      <c r="C82" s="28"/>
      <c r="D82" s="29"/>
    </row>
    <row r="83" spans="1:4" x14ac:dyDescent="0.25">
      <c r="A83" s="250" t="s">
        <v>61</v>
      </c>
      <c r="B83" s="251"/>
      <c r="C83" s="251"/>
      <c r="D83" s="252"/>
    </row>
    <row r="84" spans="1:4" ht="15.75" thickBot="1" x14ac:dyDescent="0.3">
      <c r="A84" s="54" t="s">
        <v>62</v>
      </c>
      <c r="B84" s="55">
        <v>2</v>
      </c>
      <c r="C84" s="55">
        <v>0</v>
      </c>
      <c r="D84" s="56">
        <v>2</v>
      </c>
    </row>
    <row r="85" spans="1:4" x14ac:dyDescent="0.25">
      <c r="A85" s="28"/>
      <c r="B85" s="28"/>
      <c r="C85" s="28"/>
      <c r="D85" s="28"/>
    </row>
  </sheetData>
  <mergeCells count="10">
    <mergeCell ref="A50:D50"/>
    <mergeCell ref="A57:D57"/>
    <mergeCell ref="A69:D69"/>
    <mergeCell ref="A83:D83"/>
    <mergeCell ref="A1:D1"/>
    <mergeCell ref="A5:D5"/>
    <mergeCell ref="A13:D13"/>
    <mergeCell ref="A23:D23"/>
    <mergeCell ref="A33:D33"/>
    <mergeCell ref="A42:D4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D67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243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244</v>
      </c>
      <c r="B2" s="78">
        <v>611</v>
      </c>
      <c r="C2" s="78">
        <v>681</v>
      </c>
      <c r="D2" s="79">
        <v>1292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84">
        <v>-7</v>
      </c>
      <c r="C5" s="84">
        <v>-9</v>
      </c>
      <c r="D5" s="85">
        <f t="shared" ref="D5:D10" si="0">SUM(B5:C5)</f>
        <v>-16</v>
      </c>
    </row>
    <row r="6" spans="1:4" x14ac:dyDescent="0.25">
      <c r="A6" s="86" t="s">
        <v>245</v>
      </c>
      <c r="B6" s="87">
        <v>-4</v>
      </c>
      <c r="C6" s="87">
        <v>-13</v>
      </c>
      <c r="D6" s="88">
        <f t="shared" si="0"/>
        <v>-17</v>
      </c>
    </row>
    <row r="7" spans="1:4" x14ac:dyDescent="0.25">
      <c r="A7" s="86" t="s">
        <v>9</v>
      </c>
      <c r="B7" s="87">
        <v>-1</v>
      </c>
      <c r="C7" s="87">
        <v>-9</v>
      </c>
      <c r="D7" s="88">
        <f t="shared" si="0"/>
        <v>-10</v>
      </c>
    </row>
    <row r="8" spans="1:4" x14ac:dyDescent="0.25">
      <c r="A8" s="86" t="s">
        <v>10</v>
      </c>
      <c r="B8" s="89">
        <v>0</v>
      </c>
      <c r="C8" s="89">
        <v>0</v>
      </c>
      <c r="D8" s="88">
        <f t="shared" si="0"/>
        <v>0</v>
      </c>
    </row>
    <row r="9" spans="1:4" x14ac:dyDescent="0.25">
      <c r="A9" s="86" t="s">
        <v>11</v>
      </c>
      <c r="B9" s="89">
        <v>0</v>
      </c>
      <c r="C9" s="89">
        <v>0</v>
      </c>
      <c r="D9" s="88">
        <f t="shared" si="0"/>
        <v>0</v>
      </c>
    </row>
    <row r="10" spans="1:4" x14ac:dyDescent="0.25">
      <c r="A10" s="86" t="s">
        <v>12</v>
      </c>
      <c r="B10" s="87">
        <f>SUM(B5:B9)</f>
        <v>-12</v>
      </c>
      <c r="C10" s="87">
        <f>SUM(C5:C9)</f>
        <v>-31</v>
      </c>
      <c r="D10" s="88">
        <f t="shared" si="0"/>
        <v>-43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84">
        <v>3</v>
      </c>
      <c r="C13" s="84">
        <v>12</v>
      </c>
      <c r="D13" s="85">
        <f t="shared" ref="D13:D18" si="1">SUM(B13:C13)</f>
        <v>15</v>
      </c>
    </row>
    <row r="14" spans="1:4" x14ac:dyDescent="0.25">
      <c r="A14" s="86" t="s">
        <v>540</v>
      </c>
      <c r="B14" s="87">
        <v>0</v>
      </c>
      <c r="C14" s="87">
        <v>0</v>
      </c>
      <c r="D14" s="88">
        <f t="shared" si="1"/>
        <v>0</v>
      </c>
    </row>
    <row r="15" spans="1:4" x14ac:dyDescent="0.25">
      <c r="A15" s="86" t="s">
        <v>15</v>
      </c>
      <c r="B15" s="87">
        <v>0</v>
      </c>
      <c r="C15" s="87">
        <v>0</v>
      </c>
      <c r="D15" s="88">
        <f t="shared" si="1"/>
        <v>0</v>
      </c>
    </row>
    <row r="16" spans="1:4" x14ac:dyDescent="0.25">
      <c r="A16" s="86" t="s">
        <v>16</v>
      </c>
      <c r="B16" s="89">
        <v>0</v>
      </c>
      <c r="C16" s="89">
        <v>0</v>
      </c>
      <c r="D16" s="88">
        <f t="shared" si="1"/>
        <v>0</v>
      </c>
    </row>
    <row r="17" spans="1:4" x14ac:dyDescent="0.25">
      <c r="A17" s="86" t="s">
        <v>541</v>
      </c>
      <c r="B17" s="89">
        <v>0</v>
      </c>
      <c r="C17" s="89">
        <v>0</v>
      </c>
      <c r="D17" s="88">
        <f t="shared" si="1"/>
        <v>0</v>
      </c>
    </row>
    <row r="18" spans="1:4" x14ac:dyDescent="0.25">
      <c r="A18" s="86" t="s">
        <v>17</v>
      </c>
      <c r="B18" s="87">
        <f>SUM(B13:B17)</f>
        <v>3</v>
      </c>
      <c r="C18" s="87">
        <f>SUM(C13:C17)</f>
        <v>12</v>
      </c>
      <c r="D18" s="88">
        <f t="shared" si="1"/>
        <v>15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246</v>
      </c>
      <c r="B20" s="94">
        <f>B2+B10+B18</f>
        <v>602</v>
      </c>
      <c r="C20" s="94">
        <f>C2+C10+C18</f>
        <v>662</v>
      </c>
      <c r="D20" s="95">
        <f>D2+D10+D18</f>
        <v>1264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7</v>
      </c>
      <c r="C23" s="84">
        <v>2</v>
      </c>
      <c r="D23" s="85">
        <f>SUM(B23:C23)</f>
        <v>9</v>
      </c>
    </row>
    <row r="24" spans="1:4" x14ac:dyDescent="0.25">
      <c r="A24" s="86" t="s">
        <v>22</v>
      </c>
      <c r="B24" s="87">
        <v>22</v>
      </c>
      <c r="C24" s="87">
        <v>23</v>
      </c>
      <c r="D24" s="88">
        <f>SUM(B24:C24)</f>
        <v>45</v>
      </c>
    </row>
    <row r="25" spans="1:4" x14ac:dyDescent="0.25">
      <c r="A25" s="86" t="s">
        <v>69</v>
      </c>
      <c r="B25" s="87">
        <v>0</v>
      </c>
      <c r="C25" s="87">
        <v>0</v>
      </c>
      <c r="D25" s="88">
        <v>0</v>
      </c>
    </row>
    <row r="26" spans="1:4" x14ac:dyDescent="0.25">
      <c r="A26" s="86" t="s">
        <v>248</v>
      </c>
      <c r="B26" s="89">
        <v>29</v>
      </c>
      <c r="C26" s="89">
        <v>25</v>
      </c>
      <c r="D26" s="88">
        <v>54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9">
        <v>580</v>
      </c>
      <c r="C28" s="89">
        <v>639</v>
      </c>
      <c r="D28" s="88">
        <f>SUM(B28:C28)</f>
        <v>1219</v>
      </c>
    </row>
    <row r="29" spans="1:4" x14ac:dyDescent="0.25">
      <c r="A29" s="86" t="s">
        <v>26</v>
      </c>
      <c r="B29" s="89">
        <v>573</v>
      </c>
      <c r="C29" s="89">
        <v>637</v>
      </c>
      <c r="D29" s="88">
        <f>SUM(B29:C29)</f>
        <v>1210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595</v>
      </c>
      <c r="C32" s="84">
        <v>659</v>
      </c>
      <c r="D32" s="85">
        <f t="shared" ref="D32:D38" si="2">SUM(B32:C32)</f>
        <v>1254</v>
      </c>
    </row>
    <row r="33" spans="1:4" x14ac:dyDescent="0.25">
      <c r="A33" s="86" t="s">
        <v>30</v>
      </c>
      <c r="B33" s="89">
        <v>7</v>
      </c>
      <c r="C33" s="89">
        <v>3</v>
      </c>
      <c r="D33" s="88">
        <f t="shared" si="2"/>
        <v>10</v>
      </c>
    </row>
    <row r="34" spans="1:4" x14ac:dyDescent="0.25">
      <c r="A34" s="86" t="s">
        <v>250</v>
      </c>
      <c r="B34" s="89">
        <v>573</v>
      </c>
      <c r="C34" s="89">
        <v>636</v>
      </c>
      <c r="D34" s="88">
        <f t="shared" si="2"/>
        <v>1209</v>
      </c>
    </row>
    <row r="35" spans="1:4" x14ac:dyDescent="0.25">
      <c r="A35" s="86" t="s">
        <v>32</v>
      </c>
      <c r="B35" s="89">
        <v>566</v>
      </c>
      <c r="C35" s="89">
        <v>634</v>
      </c>
      <c r="D35" s="88">
        <f t="shared" si="2"/>
        <v>1200</v>
      </c>
    </row>
    <row r="36" spans="1:4" x14ac:dyDescent="0.25">
      <c r="A36" s="86" t="s">
        <v>33</v>
      </c>
      <c r="B36" s="89">
        <v>598.5</v>
      </c>
      <c r="C36" s="89">
        <v>660.5</v>
      </c>
      <c r="D36" s="88">
        <f t="shared" si="2"/>
        <v>1259</v>
      </c>
    </row>
    <row r="37" spans="1:4" x14ac:dyDescent="0.25">
      <c r="A37" s="86" t="s">
        <v>251</v>
      </c>
      <c r="B37" s="89">
        <v>576.5</v>
      </c>
      <c r="C37" s="89">
        <v>637.5</v>
      </c>
      <c r="D37" s="88">
        <f t="shared" si="2"/>
        <v>1214</v>
      </c>
    </row>
    <row r="38" spans="1:4" x14ac:dyDescent="0.25">
      <c r="A38" s="99" t="s">
        <v>252</v>
      </c>
      <c r="B38" s="100">
        <v>569.5</v>
      </c>
      <c r="C38" s="100">
        <v>635.5</v>
      </c>
      <c r="D38" s="101">
        <f t="shared" si="2"/>
        <v>1205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253</v>
      </c>
      <c r="B40" s="266"/>
      <c r="C40" s="266"/>
      <c r="D40" s="267"/>
    </row>
    <row r="41" spans="1:4" x14ac:dyDescent="0.25">
      <c r="A41" s="83" t="s">
        <v>37</v>
      </c>
      <c r="B41" s="84">
        <v>0</v>
      </c>
      <c r="C41" s="84">
        <v>0</v>
      </c>
      <c r="D41" s="85">
        <f>SUM(B41:C41)</f>
        <v>0</v>
      </c>
    </row>
    <row r="42" spans="1:4" x14ac:dyDescent="0.25">
      <c r="A42" s="86" t="s">
        <v>39</v>
      </c>
      <c r="B42" s="87">
        <v>1</v>
      </c>
      <c r="C42" s="87">
        <v>0</v>
      </c>
      <c r="D42" s="88">
        <f>SUM(B42:C42)</f>
        <v>1</v>
      </c>
    </row>
    <row r="43" spans="1:4" x14ac:dyDescent="0.25">
      <c r="A43" s="86" t="s">
        <v>40</v>
      </c>
      <c r="B43" s="87">
        <v>2</v>
      </c>
      <c r="C43" s="87">
        <v>0</v>
      </c>
      <c r="D43" s="88">
        <f>SUM(B43:C43)</f>
        <v>2</v>
      </c>
    </row>
    <row r="44" spans="1:4" x14ac:dyDescent="0.25">
      <c r="A44" s="86" t="s">
        <v>41</v>
      </c>
      <c r="B44" s="89">
        <v>3</v>
      </c>
      <c r="C44" s="89">
        <v>0</v>
      </c>
      <c r="D44" s="88">
        <f>SUM(B44:C44)</f>
        <v>3</v>
      </c>
    </row>
    <row r="45" spans="1:4" x14ac:dyDescent="0.25">
      <c r="A45" s="90"/>
      <c r="B45" s="91"/>
      <c r="C45" s="91"/>
      <c r="D45" s="92"/>
    </row>
    <row r="46" spans="1:4" x14ac:dyDescent="0.25">
      <c r="A46" s="259" t="s">
        <v>254</v>
      </c>
      <c r="B46" s="260"/>
      <c r="C46" s="260"/>
      <c r="D46" s="261"/>
    </row>
    <row r="47" spans="1:4" x14ac:dyDescent="0.25">
      <c r="A47" s="105" t="s">
        <v>552</v>
      </c>
      <c r="B47" s="106">
        <v>135</v>
      </c>
      <c r="C47" s="106">
        <v>156</v>
      </c>
      <c r="D47" s="107">
        <f>SUM(B47:C47)</f>
        <v>291</v>
      </c>
    </row>
    <row r="48" spans="1:4" x14ac:dyDescent="0.25">
      <c r="A48" s="108" t="s">
        <v>100</v>
      </c>
      <c r="B48" s="109">
        <v>151</v>
      </c>
      <c r="C48" s="109">
        <v>141</v>
      </c>
      <c r="D48" s="110">
        <f>SUM(B48:C48)</f>
        <v>292</v>
      </c>
    </row>
    <row r="49" spans="1:4" x14ac:dyDescent="0.25">
      <c r="A49" s="108" t="s">
        <v>101</v>
      </c>
      <c r="B49" s="109">
        <v>144</v>
      </c>
      <c r="C49" s="109">
        <v>161</v>
      </c>
      <c r="D49" s="110">
        <f>SUM(B49:C49)</f>
        <v>305</v>
      </c>
    </row>
    <row r="50" spans="1:4" x14ac:dyDescent="0.25">
      <c r="A50" s="108" t="s">
        <v>102</v>
      </c>
      <c r="B50" s="109">
        <v>172</v>
      </c>
      <c r="C50" s="109">
        <v>204</v>
      </c>
      <c r="D50" s="110">
        <f>SUM(B50:C50)</f>
        <v>376</v>
      </c>
    </row>
    <row r="51" spans="1:4" x14ac:dyDescent="0.25">
      <c r="A51" s="108" t="s">
        <v>4</v>
      </c>
      <c r="B51" s="109">
        <f>SUM(B47:B50)</f>
        <v>602</v>
      </c>
      <c r="C51" s="109">
        <f>SUM(C47:C50)</f>
        <v>662</v>
      </c>
      <c r="D51" s="110">
        <f>SUM(B51:C51)</f>
        <v>1264</v>
      </c>
    </row>
    <row r="52" spans="1:4" x14ac:dyDescent="0.25">
      <c r="A52" s="111"/>
      <c r="B52" s="112"/>
      <c r="C52" s="112"/>
      <c r="D52" s="113"/>
    </row>
    <row r="53" spans="1:4" x14ac:dyDescent="0.25">
      <c r="A53" s="259" t="s">
        <v>255</v>
      </c>
      <c r="B53" s="260"/>
      <c r="C53" s="260"/>
      <c r="D53" s="261"/>
    </row>
    <row r="54" spans="1:4" x14ac:dyDescent="0.25">
      <c r="A54" s="105" t="s">
        <v>48</v>
      </c>
      <c r="B54" s="106">
        <v>0</v>
      </c>
      <c r="C54" s="106">
        <v>1</v>
      </c>
      <c r="D54" s="107">
        <f t="shared" ref="D54:D63" si="3">SUM(B54:C54)</f>
        <v>1</v>
      </c>
    </row>
    <row r="55" spans="1:4" x14ac:dyDescent="0.25">
      <c r="A55" s="108" t="s">
        <v>49</v>
      </c>
      <c r="B55" s="109">
        <v>74</v>
      </c>
      <c r="C55" s="109">
        <v>71</v>
      </c>
      <c r="D55" s="110">
        <f t="shared" si="3"/>
        <v>145</v>
      </c>
    </row>
    <row r="56" spans="1:4" x14ac:dyDescent="0.25">
      <c r="A56" s="108" t="s">
        <v>50</v>
      </c>
      <c r="B56" s="109">
        <v>21</v>
      </c>
      <c r="C56" s="109">
        <v>20</v>
      </c>
      <c r="D56" s="110">
        <f t="shared" si="3"/>
        <v>41</v>
      </c>
    </row>
    <row r="57" spans="1:4" x14ac:dyDescent="0.25">
      <c r="A57" s="108" t="s">
        <v>51</v>
      </c>
      <c r="B57" s="109">
        <v>60</v>
      </c>
      <c r="C57" s="109">
        <v>45</v>
      </c>
      <c r="D57" s="110">
        <f t="shared" si="3"/>
        <v>105</v>
      </c>
    </row>
    <row r="58" spans="1:4" x14ac:dyDescent="0.25">
      <c r="A58" s="108" t="s">
        <v>52</v>
      </c>
      <c r="B58" s="109">
        <v>0</v>
      </c>
      <c r="C58" s="109">
        <v>1</v>
      </c>
      <c r="D58" s="110">
        <f t="shared" si="3"/>
        <v>1</v>
      </c>
    </row>
    <row r="59" spans="1:4" x14ac:dyDescent="0.25">
      <c r="A59" s="108" t="s">
        <v>53</v>
      </c>
      <c r="B59" s="109">
        <v>58</v>
      </c>
      <c r="C59" s="109">
        <v>56</v>
      </c>
      <c r="D59" s="110">
        <f t="shared" si="3"/>
        <v>114</v>
      </c>
    </row>
    <row r="60" spans="1:4" x14ac:dyDescent="0.25">
      <c r="A60" s="108" t="s">
        <v>54</v>
      </c>
      <c r="B60" s="109">
        <v>126</v>
      </c>
      <c r="C60" s="109">
        <v>103</v>
      </c>
      <c r="D60" s="110">
        <f t="shared" si="3"/>
        <v>229</v>
      </c>
    </row>
    <row r="61" spans="1:4" x14ac:dyDescent="0.25">
      <c r="A61" s="108" t="s">
        <v>55</v>
      </c>
      <c r="B61" s="109">
        <v>27</v>
      </c>
      <c r="C61" s="109">
        <v>32</v>
      </c>
      <c r="D61" s="110">
        <f t="shared" si="3"/>
        <v>59</v>
      </c>
    </row>
    <row r="62" spans="1:4" x14ac:dyDescent="0.25">
      <c r="A62" s="108" t="s">
        <v>56</v>
      </c>
      <c r="B62" s="109">
        <v>236</v>
      </c>
      <c r="C62" s="109">
        <v>333</v>
      </c>
      <c r="D62" s="110">
        <f t="shared" si="3"/>
        <v>569</v>
      </c>
    </row>
    <row r="63" spans="1:4" x14ac:dyDescent="0.25">
      <c r="A63" s="108" t="s">
        <v>4</v>
      </c>
      <c r="B63" s="114">
        <f>SUM(B54:B62)</f>
        <v>602</v>
      </c>
      <c r="C63" s="114">
        <f>SUM(C54:C62)</f>
        <v>662</v>
      </c>
      <c r="D63" s="115">
        <f t="shared" si="3"/>
        <v>1264</v>
      </c>
    </row>
    <row r="64" spans="1:4" x14ac:dyDescent="0.25">
      <c r="A64" s="108"/>
      <c r="B64" s="114"/>
      <c r="C64" s="114"/>
      <c r="D64" s="115"/>
    </row>
    <row r="65" spans="1:4" x14ac:dyDescent="0.25">
      <c r="A65" s="262" t="s">
        <v>61</v>
      </c>
      <c r="B65" s="263"/>
      <c r="C65" s="263"/>
      <c r="D65" s="264"/>
    </row>
    <row r="66" spans="1:4" x14ac:dyDescent="0.25">
      <c r="A66" s="105" t="s">
        <v>256</v>
      </c>
      <c r="B66" s="106">
        <v>0</v>
      </c>
      <c r="C66" s="106">
        <v>2</v>
      </c>
      <c r="D66" s="107">
        <v>2</v>
      </c>
    </row>
    <row r="67" spans="1:4" ht="15.75" thickBot="1" x14ac:dyDescent="0.3">
      <c r="A67" s="116" t="s">
        <v>152</v>
      </c>
      <c r="B67" s="117">
        <v>1</v>
      </c>
      <c r="C67" s="117">
        <v>2</v>
      </c>
      <c r="D67" s="118">
        <v>3</v>
      </c>
    </row>
  </sheetData>
  <mergeCells count="8">
    <mergeCell ref="A53:D53"/>
    <mergeCell ref="A65:D65"/>
    <mergeCell ref="A4:D4"/>
    <mergeCell ref="A12:D12"/>
    <mergeCell ref="A22:D22"/>
    <mergeCell ref="A31:D31"/>
    <mergeCell ref="A40:D40"/>
    <mergeCell ref="A46:D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4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23.28515625" customWidth="1"/>
    <col min="2" max="19" width="7.7109375" style="142" customWidth="1"/>
    <col min="20" max="22" width="9.140625" style="142"/>
  </cols>
  <sheetData>
    <row r="1" spans="1:22" x14ac:dyDescent="0.25">
      <c r="A1" s="60" t="s">
        <v>162</v>
      </c>
      <c r="B1" s="150" t="s">
        <v>178</v>
      </c>
      <c r="C1" s="150" t="s">
        <v>177</v>
      </c>
      <c r="D1" s="150" t="s">
        <v>176</v>
      </c>
      <c r="E1" s="150" t="s">
        <v>175</v>
      </c>
      <c r="F1" s="150" t="s">
        <v>174</v>
      </c>
      <c r="G1" s="150" t="s">
        <v>173</v>
      </c>
      <c r="H1" s="150" t="s">
        <v>172</v>
      </c>
      <c r="I1" s="150" t="s">
        <v>171</v>
      </c>
      <c r="J1" s="150" t="s">
        <v>170</v>
      </c>
      <c r="K1" s="150" t="s">
        <v>169</v>
      </c>
      <c r="L1" s="150" t="s">
        <v>168</v>
      </c>
      <c r="M1" s="150" t="s">
        <v>167</v>
      </c>
      <c r="N1" s="150" t="s">
        <v>166</v>
      </c>
      <c r="O1" s="150" t="s">
        <v>165</v>
      </c>
      <c r="P1" s="150" t="s">
        <v>164</v>
      </c>
      <c r="Q1" s="150" t="s">
        <v>163</v>
      </c>
      <c r="R1" s="150" t="s">
        <v>526</v>
      </c>
      <c r="S1" s="150" t="s">
        <v>579</v>
      </c>
      <c r="T1" s="150" t="s">
        <v>611</v>
      </c>
      <c r="U1" s="150" t="s">
        <v>630</v>
      </c>
      <c r="V1" s="150" t="s">
        <v>637</v>
      </c>
    </row>
    <row r="2" spans="1:22" x14ac:dyDescent="0.25">
      <c r="A2" t="s">
        <v>179</v>
      </c>
      <c r="B2" s="143">
        <v>159</v>
      </c>
      <c r="C2" s="143">
        <v>149</v>
      </c>
      <c r="D2" s="143">
        <v>153</v>
      </c>
      <c r="E2" s="143">
        <v>160</v>
      </c>
      <c r="F2" s="143">
        <v>158</v>
      </c>
      <c r="G2" s="143">
        <v>172</v>
      </c>
      <c r="H2" s="143">
        <v>177</v>
      </c>
      <c r="I2" s="143">
        <v>180</v>
      </c>
      <c r="J2" s="143">
        <v>180</v>
      </c>
      <c r="K2" s="143">
        <v>179</v>
      </c>
      <c r="L2" s="143">
        <v>198</v>
      </c>
      <c r="M2" s="143">
        <v>185</v>
      </c>
      <c r="N2" s="142">
        <v>180</v>
      </c>
      <c r="O2" s="142">
        <v>188</v>
      </c>
      <c r="P2" s="151">
        <v>190</v>
      </c>
      <c r="Q2" s="142">
        <v>190</v>
      </c>
      <c r="R2" s="142">
        <v>197</v>
      </c>
      <c r="S2" s="142">
        <v>182</v>
      </c>
      <c r="T2" s="142">
        <v>194</v>
      </c>
      <c r="U2" s="142">
        <v>192</v>
      </c>
      <c r="V2" s="142">
        <v>202</v>
      </c>
    </row>
    <row r="3" spans="1:22" x14ac:dyDescent="0.25">
      <c r="A3" t="s">
        <v>180</v>
      </c>
      <c r="B3" s="143">
        <v>26</v>
      </c>
      <c r="C3" s="143">
        <v>17</v>
      </c>
      <c r="D3" s="143">
        <v>18</v>
      </c>
      <c r="E3" s="143">
        <v>23</v>
      </c>
      <c r="F3" s="143">
        <v>20</v>
      </c>
      <c r="G3" s="143">
        <v>21</v>
      </c>
      <c r="H3" s="143">
        <v>18</v>
      </c>
      <c r="I3" s="143">
        <v>12</v>
      </c>
      <c r="J3" s="143">
        <v>13</v>
      </c>
      <c r="K3" s="143">
        <v>10</v>
      </c>
      <c r="L3" s="143">
        <v>9</v>
      </c>
      <c r="M3" s="143">
        <v>9</v>
      </c>
      <c r="N3" s="142">
        <v>11</v>
      </c>
      <c r="O3" s="142">
        <v>12</v>
      </c>
      <c r="P3" s="151">
        <v>10</v>
      </c>
      <c r="Q3" s="142">
        <v>12</v>
      </c>
      <c r="R3" s="142">
        <v>10</v>
      </c>
      <c r="S3" s="142">
        <v>10</v>
      </c>
      <c r="T3" s="142">
        <v>14</v>
      </c>
      <c r="U3" s="142">
        <v>8</v>
      </c>
      <c r="V3" s="142">
        <v>8</v>
      </c>
    </row>
    <row r="4" spans="1:22" x14ac:dyDescent="0.25">
      <c r="A4" t="s">
        <v>181</v>
      </c>
      <c r="B4" s="143">
        <v>338</v>
      </c>
      <c r="C4" s="143">
        <v>330</v>
      </c>
      <c r="D4" s="143">
        <v>330</v>
      </c>
      <c r="E4" s="143">
        <v>325</v>
      </c>
      <c r="F4" s="143">
        <v>325</v>
      </c>
      <c r="G4" s="143">
        <v>319</v>
      </c>
      <c r="H4" s="143">
        <v>298</v>
      </c>
      <c r="I4" s="143">
        <v>310</v>
      </c>
      <c r="J4" s="143">
        <v>298</v>
      </c>
      <c r="K4" s="143">
        <v>302</v>
      </c>
      <c r="L4" s="143">
        <v>309</v>
      </c>
      <c r="M4" s="143">
        <v>290</v>
      </c>
      <c r="N4" s="142">
        <v>310</v>
      </c>
      <c r="O4" s="142">
        <v>296</v>
      </c>
      <c r="P4" s="151">
        <v>315</v>
      </c>
      <c r="Q4" s="142">
        <v>310</v>
      </c>
      <c r="R4" s="142">
        <v>306</v>
      </c>
      <c r="S4" s="142">
        <v>313</v>
      </c>
      <c r="T4" s="142">
        <v>340</v>
      </c>
      <c r="U4" s="142">
        <v>356</v>
      </c>
      <c r="V4" s="142">
        <v>355</v>
      </c>
    </row>
    <row r="5" spans="1:22" s="66" customFormat="1" x14ac:dyDescent="0.25">
      <c r="A5" s="66" t="s">
        <v>111</v>
      </c>
      <c r="B5" s="143">
        <v>523</v>
      </c>
      <c r="C5" s="143">
        <v>496</v>
      </c>
      <c r="D5" s="143">
        <v>501</v>
      </c>
      <c r="E5" s="143">
        <v>508</v>
      </c>
      <c r="F5" s="143">
        <v>503</v>
      </c>
      <c r="G5" s="143">
        <v>512</v>
      </c>
      <c r="H5" s="143">
        <v>493</v>
      </c>
      <c r="I5" s="143">
        <v>502</v>
      </c>
      <c r="J5" s="143">
        <v>491</v>
      </c>
      <c r="K5" s="143">
        <v>491</v>
      </c>
      <c r="L5" s="143">
        <v>516</v>
      </c>
      <c r="M5" s="143">
        <v>484</v>
      </c>
      <c r="N5" s="143">
        <v>501</v>
      </c>
      <c r="O5" s="143">
        <v>496</v>
      </c>
      <c r="P5" s="152">
        <v>515</v>
      </c>
      <c r="Q5" s="143">
        <v>512</v>
      </c>
      <c r="R5" s="143">
        <v>513</v>
      </c>
      <c r="S5" s="143">
        <v>505</v>
      </c>
      <c r="T5" s="143">
        <v>548</v>
      </c>
      <c r="U5" s="143">
        <v>556</v>
      </c>
      <c r="V5" s="143">
        <v>565</v>
      </c>
    </row>
    <row r="6" spans="1:22" x14ac:dyDescent="0.25">
      <c r="A6" s="66" t="s">
        <v>182</v>
      </c>
      <c r="B6" s="143"/>
      <c r="C6" s="143">
        <v>1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52"/>
      <c r="Q6" s="143"/>
      <c r="V6" s="142">
        <v>1</v>
      </c>
    </row>
    <row r="7" spans="1:22" x14ac:dyDescent="0.25">
      <c r="A7" t="s">
        <v>112</v>
      </c>
      <c r="B7" s="142">
        <v>5</v>
      </c>
      <c r="C7" s="142">
        <v>4</v>
      </c>
      <c r="F7" s="142">
        <v>2</v>
      </c>
      <c r="G7" s="142">
        <v>5</v>
      </c>
      <c r="H7" s="142">
        <v>6</v>
      </c>
      <c r="I7" s="142">
        <v>7</v>
      </c>
      <c r="J7" s="142">
        <v>4</v>
      </c>
      <c r="K7" s="142">
        <v>2</v>
      </c>
      <c r="L7" s="142">
        <v>3</v>
      </c>
      <c r="M7" s="142">
        <v>2</v>
      </c>
      <c r="N7" s="142">
        <v>3</v>
      </c>
      <c r="O7" s="142">
        <v>3</v>
      </c>
      <c r="P7" s="151">
        <v>2</v>
      </c>
      <c r="Q7" s="142">
        <v>2</v>
      </c>
      <c r="R7" s="142">
        <v>2</v>
      </c>
      <c r="S7" s="142">
        <v>2</v>
      </c>
      <c r="T7" s="142">
        <v>2</v>
      </c>
      <c r="U7" s="143">
        <v>2</v>
      </c>
      <c r="V7" s="142">
        <v>3</v>
      </c>
    </row>
    <row r="8" spans="1:22" x14ac:dyDescent="0.25">
      <c r="A8" t="s">
        <v>113</v>
      </c>
      <c r="B8" s="142">
        <v>2</v>
      </c>
      <c r="C8" s="142">
        <v>1</v>
      </c>
      <c r="D8" s="142">
        <v>1</v>
      </c>
      <c r="E8" s="142">
        <v>3</v>
      </c>
      <c r="F8" s="142">
        <v>2</v>
      </c>
      <c r="G8" s="142">
        <v>3</v>
      </c>
      <c r="H8" s="142">
        <v>2</v>
      </c>
      <c r="I8" s="142">
        <v>1</v>
      </c>
      <c r="J8" s="142">
        <v>1</v>
      </c>
      <c r="K8" s="142">
        <v>2</v>
      </c>
      <c r="L8" s="142">
        <v>5</v>
      </c>
      <c r="M8" s="142">
        <v>4</v>
      </c>
      <c r="N8" s="142">
        <v>6</v>
      </c>
      <c r="O8" s="142">
        <v>5</v>
      </c>
      <c r="P8" s="151">
        <v>2</v>
      </c>
      <c r="Q8" s="142">
        <v>2</v>
      </c>
      <c r="R8" s="142">
        <v>1</v>
      </c>
      <c r="T8" s="142">
        <v>1</v>
      </c>
      <c r="U8" s="143">
        <v>1</v>
      </c>
      <c r="V8" s="142">
        <v>1</v>
      </c>
    </row>
    <row r="9" spans="1:22" x14ac:dyDescent="0.25">
      <c r="A9" t="s">
        <v>158</v>
      </c>
      <c r="B9" s="143">
        <v>2</v>
      </c>
      <c r="C9" s="143">
        <v>1</v>
      </c>
      <c r="D9" s="143">
        <v>1</v>
      </c>
      <c r="E9" s="143"/>
      <c r="F9" s="143">
        <v>1</v>
      </c>
      <c r="P9" s="151"/>
      <c r="Q9" s="142">
        <v>1</v>
      </c>
      <c r="R9" s="142">
        <v>1</v>
      </c>
      <c r="S9" s="142">
        <v>1</v>
      </c>
      <c r="T9" s="142">
        <v>1</v>
      </c>
    </row>
    <row r="10" spans="1:22" x14ac:dyDescent="0.25">
      <c r="A10" t="s">
        <v>114</v>
      </c>
      <c r="D10" s="142">
        <v>1</v>
      </c>
      <c r="E10" s="142">
        <v>2</v>
      </c>
      <c r="F10" s="142">
        <v>2</v>
      </c>
      <c r="G10" s="142">
        <v>1</v>
      </c>
      <c r="I10" s="142">
        <v>1</v>
      </c>
      <c r="J10" s="142">
        <v>1</v>
      </c>
      <c r="M10" s="142">
        <v>1</v>
      </c>
      <c r="N10" s="142">
        <v>1</v>
      </c>
      <c r="O10" s="142">
        <v>1</v>
      </c>
      <c r="P10" s="151">
        <v>2</v>
      </c>
      <c r="Q10" s="142">
        <v>1</v>
      </c>
      <c r="R10" s="142">
        <v>1</v>
      </c>
      <c r="S10" s="142">
        <v>1</v>
      </c>
    </row>
    <row r="11" spans="1:22" x14ac:dyDescent="0.25">
      <c r="A11" t="s">
        <v>115</v>
      </c>
      <c r="B11" s="142">
        <v>30</v>
      </c>
      <c r="C11" s="142">
        <v>31</v>
      </c>
      <c r="D11" s="142">
        <v>30</v>
      </c>
      <c r="E11" s="142">
        <v>36</v>
      </c>
      <c r="F11" s="142">
        <v>38</v>
      </c>
      <c r="G11" s="142">
        <v>39</v>
      </c>
      <c r="H11" s="142">
        <v>39</v>
      </c>
      <c r="I11" s="142">
        <v>36</v>
      </c>
      <c r="J11" s="142">
        <v>30</v>
      </c>
      <c r="K11" s="142">
        <v>21</v>
      </c>
      <c r="L11" s="142">
        <v>22</v>
      </c>
      <c r="M11" s="142">
        <v>23</v>
      </c>
      <c r="N11" s="142">
        <v>25</v>
      </c>
      <c r="O11" s="142">
        <v>26</v>
      </c>
      <c r="P11" s="151">
        <v>25</v>
      </c>
      <c r="Q11" s="142">
        <v>28</v>
      </c>
      <c r="R11" s="142">
        <v>29</v>
      </c>
      <c r="S11" s="142">
        <v>23</v>
      </c>
      <c r="T11" s="142">
        <v>20</v>
      </c>
      <c r="U11" s="142">
        <v>12</v>
      </c>
      <c r="V11" s="142">
        <v>15</v>
      </c>
    </row>
    <row r="12" spans="1:22" x14ac:dyDescent="0.25">
      <c r="A12" t="s">
        <v>116</v>
      </c>
      <c r="B12" s="142">
        <v>42</v>
      </c>
      <c r="C12" s="142">
        <v>41</v>
      </c>
      <c r="D12" s="142">
        <v>46</v>
      </c>
      <c r="E12" s="142">
        <v>40</v>
      </c>
      <c r="F12" s="142">
        <v>38</v>
      </c>
      <c r="G12" s="142">
        <v>43</v>
      </c>
      <c r="H12" s="142">
        <v>42</v>
      </c>
      <c r="I12" s="142">
        <v>36</v>
      </c>
      <c r="J12" s="142">
        <v>36</v>
      </c>
      <c r="K12" s="142">
        <v>32</v>
      </c>
      <c r="L12" s="142">
        <v>32</v>
      </c>
      <c r="M12" s="142">
        <v>37</v>
      </c>
      <c r="N12" s="142">
        <v>32</v>
      </c>
      <c r="O12" s="142">
        <v>27</v>
      </c>
      <c r="P12" s="151">
        <v>24</v>
      </c>
      <c r="Q12" s="142">
        <v>22</v>
      </c>
      <c r="R12" s="142">
        <v>27</v>
      </c>
      <c r="S12" s="142">
        <v>27</v>
      </c>
      <c r="T12" s="142">
        <v>37</v>
      </c>
      <c r="U12" s="142">
        <v>37</v>
      </c>
      <c r="V12" s="142">
        <v>36</v>
      </c>
    </row>
    <row r="13" spans="1:22" x14ac:dyDescent="0.25">
      <c r="A13" t="s">
        <v>117</v>
      </c>
      <c r="B13" s="142">
        <v>12</v>
      </c>
      <c r="C13" s="142">
        <v>13</v>
      </c>
      <c r="D13" s="142">
        <v>10</v>
      </c>
      <c r="E13" s="142">
        <v>8</v>
      </c>
      <c r="F13" s="142">
        <v>11</v>
      </c>
      <c r="G13" s="142">
        <v>15</v>
      </c>
      <c r="H13" s="142">
        <v>19</v>
      </c>
      <c r="I13" s="142">
        <v>20</v>
      </c>
      <c r="J13" s="142">
        <v>25</v>
      </c>
      <c r="K13" s="142">
        <v>28</v>
      </c>
      <c r="L13" s="142">
        <v>23</v>
      </c>
      <c r="M13" s="142">
        <v>23</v>
      </c>
      <c r="N13" s="142">
        <v>21</v>
      </c>
      <c r="O13" s="142">
        <v>21</v>
      </c>
      <c r="P13" s="151">
        <v>19</v>
      </c>
      <c r="Q13" s="142">
        <v>23</v>
      </c>
      <c r="R13" s="142">
        <v>29</v>
      </c>
      <c r="S13" s="142">
        <v>29</v>
      </c>
      <c r="T13" s="142">
        <v>29</v>
      </c>
      <c r="U13" s="142">
        <v>24</v>
      </c>
      <c r="V13" s="142">
        <v>20</v>
      </c>
    </row>
    <row r="14" spans="1:22" x14ac:dyDescent="0.25">
      <c r="A14" t="s">
        <v>118</v>
      </c>
      <c r="B14" s="142">
        <v>2</v>
      </c>
      <c r="C14" s="142">
        <v>3</v>
      </c>
      <c r="D14" s="142">
        <v>5</v>
      </c>
      <c r="E14" s="142">
        <v>4</v>
      </c>
      <c r="F14" s="142">
        <v>6</v>
      </c>
      <c r="G14" s="142">
        <v>6</v>
      </c>
      <c r="H14" s="142">
        <v>4</v>
      </c>
      <c r="I14" s="142">
        <v>4</v>
      </c>
      <c r="J14" s="142">
        <v>4</v>
      </c>
      <c r="K14" s="142">
        <v>3</v>
      </c>
      <c r="L14" s="142">
        <v>4</v>
      </c>
      <c r="M14" s="142">
        <v>6</v>
      </c>
      <c r="N14" s="142">
        <v>5</v>
      </c>
      <c r="O14" s="142">
        <v>9</v>
      </c>
      <c r="P14" s="151">
        <v>12</v>
      </c>
      <c r="Q14" s="142">
        <v>11</v>
      </c>
      <c r="R14" s="142">
        <v>9</v>
      </c>
      <c r="S14" s="142">
        <v>3</v>
      </c>
      <c r="T14" s="142">
        <v>4</v>
      </c>
      <c r="U14" s="142">
        <v>3</v>
      </c>
      <c r="V14" s="142">
        <v>3</v>
      </c>
    </row>
    <row r="15" spans="1:22" x14ac:dyDescent="0.25">
      <c r="A15" t="s">
        <v>119</v>
      </c>
      <c r="D15" s="142">
        <v>1</v>
      </c>
      <c r="E15" s="142">
        <v>1</v>
      </c>
      <c r="K15" s="142">
        <v>1</v>
      </c>
      <c r="L15" s="142">
        <v>2</v>
      </c>
      <c r="M15" s="142">
        <v>3</v>
      </c>
      <c r="N15" s="142">
        <v>2</v>
      </c>
      <c r="O15" s="142">
        <v>1</v>
      </c>
      <c r="P15" s="151">
        <v>3</v>
      </c>
      <c r="Q15" s="142">
        <v>1</v>
      </c>
      <c r="R15" s="142">
        <v>1</v>
      </c>
      <c r="S15" s="142">
        <v>1</v>
      </c>
      <c r="T15" s="142">
        <v>1</v>
      </c>
    </row>
    <row r="16" spans="1:22" x14ac:dyDescent="0.25">
      <c r="A16" t="s">
        <v>120</v>
      </c>
      <c r="B16" s="142">
        <v>6</v>
      </c>
      <c r="C16" s="142">
        <v>5</v>
      </c>
      <c r="D16" s="142">
        <v>5</v>
      </c>
      <c r="E16" s="142">
        <v>9</v>
      </c>
      <c r="F16" s="142">
        <v>9</v>
      </c>
      <c r="G16" s="142">
        <v>9</v>
      </c>
      <c r="H16" s="142">
        <v>7</v>
      </c>
      <c r="I16" s="142">
        <v>10</v>
      </c>
      <c r="J16" s="142">
        <v>12</v>
      </c>
      <c r="K16" s="142">
        <v>9</v>
      </c>
      <c r="L16" s="142">
        <v>5</v>
      </c>
      <c r="M16" s="142">
        <v>4</v>
      </c>
      <c r="N16" s="142">
        <v>7</v>
      </c>
      <c r="O16" s="142">
        <v>10</v>
      </c>
      <c r="P16" s="151">
        <v>12</v>
      </c>
      <c r="Q16" s="142">
        <v>13</v>
      </c>
      <c r="R16" s="142">
        <v>14</v>
      </c>
      <c r="S16" s="142">
        <v>15</v>
      </c>
      <c r="T16" s="142">
        <v>17</v>
      </c>
      <c r="U16" s="142">
        <v>13</v>
      </c>
      <c r="V16" s="142">
        <v>18</v>
      </c>
    </row>
    <row r="17" spans="1:22" x14ac:dyDescent="0.25">
      <c r="A17" t="s">
        <v>121</v>
      </c>
      <c r="B17" s="142">
        <v>3</v>
      </c>
      <c r="C17" s="142">
        <v>5</v>
      </c>
      <c r="D17" s="142">
        <v>4</v>
      </c>
      <c r="E17" s="142">
        <v>5</v>
      </c>
      <c r="F17" s="142">
        <v>9</v>
      </c>
      <c r="G17" s="142">
        <v>7</v>
      </c>
      <c r="H17" s="142">
        <v>10</v>
      </c>
      <c r="I17" s="142">
        <v>11</v>
      </c>
      <c r="J17" s="142">
        <v>7</v>
      </c>
      <c r="K17" s="142">
        <v>6</v>
      </c>
      <c r="L17" s="142">
        <v>7</v>
      </c>
      <c r="M17" s="142">
        <v>5</v>
      </c>
      <c r="N17" s="142">
        <v>6</v>
      </c>
      <c r="O17" s="142">
        <v>6</v>
      </c>
      <c r="P17" s="151">
        <v>6</v>
      </c>
      <c r="Q17" s="142">
        <v>8</v>
      </c>
      <c r="R17" s="142">
        <v>9</v>
      </c>
      <c r="S17" s="142">
        <v>9</v>
      </c>
      <c r="T17" s="142">
        <v>6</v>
      </c>
      <c r="U17" s="142">
        <v>14</v>
      </c>
      <c r="V17" s="142">
        <v>13</v>
      </c>
    </row>
    <row r="18" spans="1:22" x14ac:dyDescent="0.25">
      <c r="A18" t="s">
        <v>612</v>
      </c>
      <c r="P18" s="151"/>
      <c r="T18" s="142">
        <v>2</v>
      </c>
      <c r="U18" s="142">
        <v>2</v>
      </c>
      <c r="V18" s="142">
        <v>2</v>
      </c>
    </row>
    <row r="19" spans="1:22" x14ac:dyDescent="0.25">
      <c r="A19" t="s">
        <v>122</v>
      </c>
      <c r="B19" s="142">
        <v>26</v>
      </c>
      <c r="C19" s="142">
        <v>26</v>
      </c>
      <c r="D19" s="142">
        <v>32</v>
      </c>
      <c r="E19" s="142">
        <v>31</v>
      </c>
      <c r="F19" s="142">
        <v>28</v>
      </c>
      <c r="G19" s="142">
        <v>27</v>
      </c>
      <c r="H19" s="142">
        <v>21</v>
      </c>
      <c r="I19" s="142">
        <v>20</v>
      </c>
      <c r="J19" s="142">
        <v>25</v>
      </c>
      <c r="K19" s="142">
        <v>21</v>
      </c>
      <c r="L19" s="142">
        <v>18</v>
      </c>
      <c r="M19" s="142">
        <v>16</v>
      </c>
      <c r="N19" s="142">
        <v>12</v>
      </c>
      <c r="O19" s="142">
        <v>13</v>
      </c>
      <c r="P19" s="151">
        <v>15</v>
      </c>
      <c r="Q19" s="142">
        <v>11</v>
      </c>
      <c r="R19" s="142">
        <v>15</v>
      </c>
      <c r="S19" s="142">
        <v>14</v>
      </c>
      <c r="T19" s="142">
        <v>14</v>
      </c>
      <c r="U19" s="142">
        <v>16</v>
      </c>
      <c r="V19" s="142">
        <v>14</v>
      </c>
    </row>
    <row r="20" spans="1:22" x14ac:dyDescent="0.25">
      <c r="A20" t="s">
        <v>123</v>
      </c>
      <c r="B20" s="142">
        <v>1</v>
      </c>
      <c r="E20" s="142">
        <v>1</v>
      </c>
      <c r="F20" s="142">
        <v>3</v>
      </c>
      <c r="G20" s="142">
        <v>6</v>
      </c>
      <c r="H20" s="142">
        <v>8</v>
      </c>
      <c r="I20" s="142">
        <v>7</v>
      </c>
      <c r="J20" s="142">
        <v>4</v>
      </c>
      <c r="L20" s="142">
        <v>3</v>
      </c>
      <c r="M20" s="142">
        <v>3</v>
      </c>
      <c r="N20" s="142">
        <v>4</v>
      </c>
      <c r="O20" s="142">
        <v>4</v>
      </c>
      <c r="P20" s="151">
        <v>1</v>
      </c>
      <c r="Q20" s="142">
        <v>2</v>
      </c>
      <c r="R20" s="142">
        <v>1</v>
      </c>
      <c r="S20" s="142">
        <v>1</v>
      </c>
      <c r="T20" s="142">
        <v>2</v>
      </c>
      <c r="U20" s="142">
        <v>1</v>
      </c>
      <c r="V20" s="142">
        <v>1</v>
      </c>
    </row>
    <row r="21" spans="1:22" x14ac:dyDescent="0.25">
      <c r="A21" t="s">
        <v>124</v>
      </c>
      <c r="B21" s="142">
        <v>13</v>
      </c>
      <c r="C21" s="142">
        <v>11</v>
      </c>
      <c r="D21" s="142">
        <v>6</v>
      </c>
      <c r="E21" s="142">
        <v>7</v>
      </c>
      <c r="F21" s="142">
        <v>3</v>
      </c>
      <c r="G21" s="142">
        <v>2</v>
      </c>
      <c r="H21" s="142">
        <v>3</v>
      </c>
      <c r="I21" s="142">
        <v>3</v>
      </c>
      <c r="J21" s="142">
        <v>4</v>
      </c>
      <c r="K21" s="142">
        <v>4</v>
      </c>
      <c r="L21" s="142">
        <v>3</v>
      </c>
      <c r="M21" s="142">
        <v>2</v>
      </c>
      <c r="N21" s="142">
        <v>4</v>
      </c>
      <c r="O21" s="142">
        <v>5</v>
      </c>
      <c r="P21" s="151">
        <v>7</v>
      </c>
      <c r="Q21" s="142">
        <v>4</v>
      </c>
      <c r="R21" s="142">
        <v>3</v>
      </c>
      <c r="S21" s="142">
        <v>2</v>
      </c>
      <c r="T21" s="142">
        <v>2</v>
      </c>
      <c r="U21" s="142">
        <v>3</v>
      </c>
      <c r="V21" s="142">
        <v>4</v>
      </c>
    </row>
    <row r="22" spans="1:22" x14ac:dyDescent="0.25">
      <c r="A22" t="s">
        <v>125</v>
      </c>
      <c r="B22" s="142">
        <v>37</v>
      </c>
      <c r="C22" s="142">
        <v>40</v>
      </c>
      <c r="D22" s="142">
        <v>34</v>
      </c>
      <c r="E22" s="142">
        <v>36</v>
      </c>
      <c r="F22" s="142">
        <v>37</v>
      </c>
      <c r="G22" s="142">
        <v>36</v>
      </c>
      <c r="H22" s="142">
        <v>41</v>
      </c>
      <c r="I22" s="142">
        <v>41</v>
      </c>
      <c r="J22" s="142">
        <v>38</v>
      </c>
      <c r="K22" s="142">
        <v>37</v>
      </c>
      <c r="L22" s="142">
        <v>39</v>
      </c>
      <c r="M22" s="142">
        <v>38</v>
      </c>
      <c r="N22" s="142">
        <v>48</v>
      </c>
      <c r="O22" s="142">
        <v>55</v>
      </c>
      <c r="P22" s="151">
        <v>53</v>
      </c>
      <c r="Q22" s="142">
        <v>49</v>
      </c>
      <c r="R22" s="142">
        <v>46</v>
      </c>
      <c r="S22" s="142">
        <v>48</v>
      </c>
      <c r="T22" s="142">
        <v>49</v>
      </c>
      <c r="U22" s="142">
        <v>46</v>
      </c>
      <c r="V22" s="142">
        <v>43</v>
      </c>
    </row>
    <row r="23" spans="1:22" x14ac:dyDescent="0.25">
      <c r="A23" t="s">
        <v>126</v>
      </c>
      <c r="B23" s="142">
        <v>2</v>
      </c>
      <c r="C23" s="142">
        <v>1</v>
      </c>
      <c r="D23" s="142">
        <v>1</v>
      </c>
      <c r="E23" s="142">
        <v>2</v>
      </c>
      <c r="F23" s="142">
        <v>3</v>
      </c>
      <c r="G23" s="142">
        <v>3</v>
      </c>
      <c r="H23" s="142">
        <v>4</v>
      </c>
      <c r="I23" s="142">
        <v>4</v>
      </c>
      <c r="J23" s="142">
        <v>5</v>
      </c>
      <c r="K23" s="142">
        <v>5</v>
      </c>
      <c r="L23" s="142">
        <v>3</v>
      </c>
      <c r="M23" s="142">
        <v>2</v>
      </c>
      <c r="O23" s="142">
        <v>2</v>
      </c>
      <c r="P23" s="151">
        <v>5</v>
      </c>
      <c r="Q23" s="142">
        <v>6</v>
      </c>
      <c r="R23" s="142">
        <v>6</v>
      </c>
      <c r="S23" s="142">
        <v>3</v>
      </c>
      <c r="T23" s="142">
        <v>1</v>
      </c>
      <c r="U23" s="142">
        <v>2</v>
      </c>
      <c r="V23" s="142">
        <v>2</v>
      </c>
    </row>
    <row r="24" spans="1:22" x14ac:dyDescent="0.25">
      <c r="A24" s="66" t="s">
        <v>127</v>
      </c>
      <c r="B24" s="142">
        <v>7</v>
      </c>
      <c r="C24" s="142">
        <v>5</v>
      </c>
      <c r="D24" s="142">
        <v>9</v>
      </c>
      <c r="E24" s="142">
        <v>6</v>
      </c>
      <c r="F24" s="142">
        <v>5</v>
      </c>
      <c r="G24" s="142">
        <v>7</v>
      </c>
      <c r="H24" s="142">
        <v>4</v>
      </c>
      <c r="I24" s="142">
        <v>6</v>
      </c>
      <c r="J24" s="142">
        <v>7</v>
      </c>
      <c r="K24" s="142">
        <v>4</v>
      </c>
      <c r="L24" s="142">
        <v>4</v>
      </c>
      <c r="M24" s="142">
        <v>3</v>
      </c>
      <c r="N24" s="142">
        <v>2</v>
      </c>
      <c r="O24" s="142">
        <v>2</v>
      </c>
      <c r="P24" s="152">
        <v>1</v>
      </c>
      <c r="Q24" s="143"/>
      <c r="R24" s="142">
        <v>2</v>
      </c>
      <c r="S24" s="142">
        <v>1</v>
      </c>
      <c r="T24" s="142">
        <v>1</v>
      </c>
      <c r="U24" s="142">
        <v>2</v>
      </c>
      <c r="V24" s="142">
        <v>2</v>
      </c>
    </row>
    <row r="25" spans="1:22" x14ac:dyDescent="0.25">
      <c r="A25" t="s">
        <v>128</v>
      </c>
      <c r="C25" s="142">
        <v>2</v>
      </c>
      <c r="D25" s="142">
        <v>2</v>
      </c>
      <c r="E25" s="142">
        <v>1</v>
      </c>
      <c r="F25" s="142">
        <v>1</v>
      </c>
      <c r="I25" s="142">
        <v>1</v>
      </c>
      <c r="N25" s="142">
        <v>2</v>
      </c>
      <c r="O25" s="142">
        <v>2</v>
      </c>
      <c r="P25" s="151">
        <v>3</v>
      </c>
      <c r="Q25" s="142">
        <v>3</v>
      </c>
      <c r="R25" s="142">
        <v>2</v>
      </c>
      <c r="S25" s="142">
        <v>3</v>
      </c>
      <c r="T25" s="142">
        <v>3</v>
      </c>
      <c r="U25" s="142">
        <v>3</v>
      </c>
      <c r="V25" s="142">
        <v>5</v>
      </c>
    </row>
    <row r="26" spans="1:22" x14ac:dyDescent="0.25">
      <c r="A26" t="s">
        <v>129</v>
      </c>
      <c r="B26" s="142">
        <v>3</v>
      </c>
      <c r="C26" s="142">
        <v>4</v>
      </c>
      <c r="E26" s="142">
        <v>2</v>
      </c>
      <c r="F26" s="142">
        <v>2</v>
      </c>
      <c r="G26" s="142">
        <v>3</v>
      </c>
      <c r="H26" s="142">
        <v>3</v>
      </c>
      <c r="I26" s="142">
        <v>3</v>
      </c>
      <c r="J26" s="142">
        <v>3</v>
      </c>
      <c r="L26" s="142">
        <v>1</v>
      </c>
      <c r="M26" s="142">
        <v>3</v>
      </c>
      <c r="N26" s="142">
        <v>4</v>
      </c>
      <c r="O26" s="142">
        <v>3</v>
      </c>
      <c r="P26" s="151">
        <v>3</v>
      </c>
      <c r="Q26" s="142">
        <v>2</v>
      </c>
      <c r="R26" s="142">
        <v>2</v>
      </c>
      <c r="S26" s="142">
        <v>2</v>
      </c>
      <c r="T26" s="142">
        <v>2</v>
      </c>
      <c r="U26" s="142">
        <v>2</v>
      </c>
      <c r="V26" s="142">
        <v>1</v>
      </c>
    </row>
    <row r="27" spans="1:22" x14ac:dyDescent="0.25">
      <c r="A27" t="s">
        <v>130</v>
      </c>
      <c r="B27" s="142">
        <v>17</v>
      </c>
      <c r="C27" s="142">
        <v>21</v>
      </c>
      <c r="D27" s="142">
        <v>13</v>
      </c>
      <c r="E27" s="142">
        <v>16</v>
      </c>
      <c r="F27" s="142">
        <v>21</v>
      </c>
      <c r="G27" s="142">
        <v>29</v>
      </c>
      <c r="H27" s="142">
        <v>31</v>
      </c>
      <c r="I27" s="142">
        <v>34</v>
      </c>
      <c r="J27" s="142">
        <v>34</v>
      </c>
      <c r="K27" s="142">
        <v>28</v>
      </c>
      <c r="L27" s="142">
        <v>25</v>
      </c>
      <c r="M27" s="142">
        <v>22</v>
      </c>
      <c r="N27" s="142">
        <v>22</v>
      </c>
      <c r="O27" s="142">
        <v>23</v>
      </c>
      <c r="P27" s="151">
        <v>21</v>
      </c>
      <c r="Q27" s="142">
        <v>27</v>
      </c>
      <c r="R27" s="142">
        <v>30</v>
      </c>
      <c r="S27" s="142">
        <v>30</v>
      </c>
      <c r="T27" s="142">
        <v>32</v>
      </c>
      <c r="U27" s="142">
        <v>37</v>
      </c>
      <c r="V27" s="142">
        <v>36</v>
      </c>
    </row>
    <row r="28" spans="1:22" x14ac:dyDescent="0.25">
      <c r="A28" t="s">
        <v>131</v>
      </c>
      <c r="B28" s="142">
        <v>16</v>
      </c>
      <c r="C28" s="142">
        <v>13</v>
      </c>
      <c r="D28" s="142">
        <v>16</v>
      </c>
      <c r="E28" s="142">
        <v>23</v>
      </c>
      <c r="F28" s="142">
        <v>22</v>
      </c>
      <c r="G28" s="142">
        <v>25</v>
      </c>
      <c r="H28" s="142">
        <v>25</v>
      </c>
      <c r="I28" s="142">
        <v>21</v>
      </c>
      <c r="J28" s="142">
        <v>17</v>
      </c>
      <c r="K28" s="142">
        <v>16</v>
      </c>
      <c r="L28" s="142">
        <v>12</v>
      </c>
      <c r="M28" s="142">
        <v>9</v>
      </c>
      <c r="N28" s="142">
        <v>10</v>
      </c>
      <c r="O28" s="142">
        <v>11</v>
      </c>
      <c r="P28" s="151">
        <v>11</v>
      </c>
      <c r="Q28" s="142">
        <v>11</v>
      </c>
      <c r="R28" s="142">
        <v>11</v>
      </c>
      <c r="S28" s="142">
        <v>11</v>
      </c>
      <c r="T28" s="142">
        <v>16</v>
      </c>
      <c r="U28" s="142">
        <v>20</v>
      </c>
      <c r="V28" s="142">
        <v>20</v>
      </c>
    </row>
    <row r="29" spans="1:22" x14ac:dyDescent="0.25">
      <c r="A29" t="s">
        <v>132</v>
      </c>
      <c r="B29" s="142">
        <v>1</v>
      </c>
      <c r="C29" s="142">
        <v>4</v>
      </c>
      <c r="D29" s="142">
        <v>5</v>
      </c>
      <c r="E29" s="142">
        <v>4</v>
      </c>
      <c r="F29" s="142">
        <v>4</v>
      </c>
      <c r="G29" s="142">
        <v>4</v>
      </c>
      <c r="H29" s="142">
        <v>3</v>
      </c>
      <c r="I29" s="142">
        <v>3</v>
      </c>
      <c r="J29" s="142">
        <v>4</v>
      </c>
      <c r="K29" s="142">
        <v>3</v>
      </c>
      <c r="L29" s="142">
        <v>3</v>
      </c>
      <c r="M29" s="142">
        <v>3</v>
      </c>
      <c r="N29" s="142">
        <v>3</v>
      </c>
      <c r="O29" s="142">
        <v>1</v>
      </c>
      <c r="P29" s="151">
        <v>1</v>
      </c>
      <c r="Q29" s="142">
        <v>1</v>
      </c>
      <c r="R29" s="142">
        <v>1</v>
      </c>
      <c r="S29" s="142">
        <v>2</v>
      </c>
      <c r="T29" s="142">
        <v>2</v>
      </c>
      <c r="U29" s="142">
        <v>5</v>
      </c>
      <c r="V29" s="142">
        <v>3</v>
      </c>
    </row>
    <row r="30" spans="1:22" x14ac:dyDescent="0.25">
      <c r="A30" t="s">
        <v>133</v>
      </c>
      <c r="B30" s="142">
        <v>4</v>
      </c>
      <c r="C30" s="142">
        <v>4</v>
      </c>
      <c r="D30" s="142">
        <v>5</v>
      </c>
      <c r="E30" s="142">
        <v>4</v>
      </c>
      <c r="F30" s="142">
        <v>3</v>
      </c>
      <c r="G30" s="142">
        <v>6</v>
      </c>
      <c r="H30" s="142">
        <v>3</v>
      </c>
      <c r="I30" s="142">
        <v>5</v>
      </c>
      <c r="J30" s="142">
        <v>5</v>
      </c>
      <c r="K30" s="142">
        <v>5</v>
      </c>
      <c r="L30" s="142">
        <v>2</v>
      </c>
      <c r="M30" s="142">
        <v>3</v>
      </c>
      <c r="N30" s="142">
        <v>5</v>
      </c>
      <c r="O30" s="142">
        <v>7</v>
      </c>
      <c r="P30" s="151">
        <v>7</v>
      </c>
      <c r="Q30" s="142">
        <v>6</v>
      </c>
      <c r="R30" s="142">
        <v>7</v>
      </c>
      <c r="S30" s="142">
        <v>4</v>
      </c>
      <c r="T30" s="142">
        <v>5</v>
      </c>
      <c r="U30" s="142">
        <v>6</v>
      </c>
      <c r="V30" s="142">
        <v>4</v>
      </c>
    </row>
    <row r="31" spans="1:22" x14ac:dyDescent="0.25">
      <c r="A31" t="s">
        <v>134</v>
      </c>
      <c r="B31" s="142">
        <v>15</v>
      </c>
      <c r="C31" s="142">
        <v>13</v>
      </c>
      <c r="D31" s="142">
        <v>14</v>
      </c>
      <c r="E31" s="142">
        <v>11</v>
      </c>
      <c r="F31" s="142">
        <v>11</v>
      </c>
      <c r="G31" s="142">
        <v>13</v>
      </c>
      <c r="H31" s="142">
        <v>12</v>
      </c>
      <c r="I31" s="142">
        <v>13</v>
      </c>
      <c r="J31" s="142">
        <v>11</v>
      </c>
      <c r="K31" s="142">
        <v>11</v>
      </c>
      <c r="L31" s="142">
        <v>11</v>
      </c>
      <c r="M31" s="142">
        <v>10</v>
      </c>
      <c r="N31" s="142">
        <v>12</v>
      </c>
      <c r="O31" s="142">
        <v>12</v>
      </c>
      <c r="P31" s="151">
        <v>11</v>
      </c>
      <c r="Q31" s="142">
        <v>14</v>
      </c>
      <c r="R31" s="142">
        <v>18</v>
      </c>
      <c r="S31" s="142">
        <v>13</v>
      </c>
      <c r="T31" s="142">
        <v>16</v>
      </c>
      <c r="U31" s="142">
        <v>13</v>
      </c>
      <c r="V31" s="142">
        <v>18</v>
      </c>
    </row>
    <row r="32" spans="1:22" x14ac:dyDescent="0.25">
      <c r="A32" t="s">
        <v>135</v>
      </c>
      <c r="B32" s="142">
        <v>7</v>
      </c>
      <c r="C32" s="142">
        <v>8</v>
      </c>
      <c r="D32" s="142">
        <v>9</v>
      </c>
      <c r="E32" s="142">
        <v>6</v>
      </c>
      <c r="F32" s="142">
        <v>7</v>
      </c>
      <c r="G32" s="142">
        <v>8</v>
      </c>
      <c r="H32" s="142">
        <v>10</v>
      </c>
      <c r="I32" s="142">
        <v>10</v>
      </c>
      <c r="J32" s="142">
        <v>6</v>
      </c>
      <c r="K32" s="142">
        <v>8</v>
      </c>
      <c r="L32" s="142">
        <v>6</v>
      </c>
      <c r="M32" s="142">
        <v>8</v>
      </c>
      <c r="N32" s="142">
        <v>7</v>
      </c>
      <c r="O32" s="142">
        <v>4</v>
      </c>
      <c r="P32" s="151">
        <v>2</v>
      </c>
      <c r="Q32" s="142">
        <v>1</v>
      </c>
      <c r="R32" s="142">
        <v>4</v>
      </c>
      <c r="S32" s="142">
        <v>5</v>
      </c>
      <c r="T32" s="142">
        <v>6</v>
      </c>
      <c r="U32" s="142">
        <v>4</v>
      </c>
      <c r="V32" s="142">
        <v>3</v>
      </c>
    </row>
    <row r="33" spans="1:22" x14ac:dyDescent="0.25">
      <c r="A33" t="s">
        <v>136</v>
      </c>
      <c r="M33" s="142">
        <v>1</v>
      </c>
      <c r="N33" s="142">
        <v>1</v>
      </c>
      <c r="O33" s="142">
        <v>1</v>
      </c>
      <c r="P33" s="151">
        <v>1</v>
      </c>
      <c r="Q33" s="142">
        <v>1</v>
      </c>
    </row>
    <row r="34" spans="1:22" x14ac:dyDescent="0.25">
      <c r="A34" t="s">
        <v>137</v>
      </c>
      <c r="B34" s="142">
        <v>7</v>
      </c>
      <c r="C34" s="142">
        <v>4</v>
      </c>
      <c r="D34" s="142">
        <v>3</v>
      </c>
      <c r="E34" s="142">
        <v>1</v>
      </c>
      <c r="F34" s="142">
        <v>1</v>
      </c>
      <c r="G34" s="142">
        <v>2</v>
      </c>
      <c r="H34" s="142">
        <v>3</v>
      </c>
      <c r="I34" s="142">
        <v>4</v>
      </c>
      <c r="J34" s="142">
        <v>5</v>
      </c>
      <c r="K34" s="142">
        <v>5</v>
      </c>
      <c r="L34" s="142">
        <v>4</v>
      </c>
      <c r="M34" s="142">
        <v>2</v>
      </c>
      <c r="N34" s="142">
        <v>3</v>
      </c>
      <c r="O34" s="142">
        <v>3</v>
      </c>
      <c r="P34" s="151">
        <v>3</v>
      </c>
      <c r="Q34" s="142">
        <v>4</v>
      </c>
      <c r="R34" s="142">
        <v>4</v>
      </c>
      <c r="S34" s="142">
        <v>5</v>
      </c>
      <c r="T34" s="142">
        <v>8</v>
      </c>
      <c r="U34" s="142">
        <v>7</v>
      </c>
      <c r="V34" s="142">
        <v>5</v>
      </c>
    </row>
    <row r="35" spans="1:22" x14ac:dyDescent="0.25">
      <c r="A35" t="s">
        <v>138</v>
      </c>
      <c r="B35" s="142">
        <v>2</v>
      </c>
      <c r="C35" s="142">
        <v>2</v>
      </c>
      <c r="D35" s="142">
        <v>2</v>
      </c>
      <c r="E35" s="142">
        <v>2</v>
      </c>
      <c r="F35" s="142">
        <v>2</v>
      </c>
      <c r="G35" s="142">
        <v>3</v>
      </c>
      <c r="H35" s="142">
        <v>2</v>
      </c>
      <c r="I35" s="142">
        <v>2</v>
      </c>
      <c r="J35" s="142">
        <v>3</v>
      </c>
      <c r="K35" s="142">
        <v>3</v>
      </c>
      <c r="L35" s="142">
        <v>4</v>
      </c>
      <c r="M35" s="142">
        <v>4</v>
      </c>
      <c r="N35" s="142">
        <v>3</v>
      </c>
      <c r="O35" s="142">
        <v>3</v>
      </c>
      <c r="P35" s="151">
        <v>4</v>
      </c>
      <c r="Q35" s="142">
        <v>5</v>
      </c>
      <c r="R35" s="142">
        <v>6</v>
      </c>
      <c r="S35" s="142">
        <v>7</v>
      </c>
      <c r="T35" s="142">
        <v>5</v>
      </c>
      <c r="U35" s="142">
        <v>6</v>
      </c>
      <c r="V35" s="142">
        <v>4</v>
      </c>
    </row>
    <row r="36" spans="1:22" x14ac:dyDescent="0.25">
      <c r="A36" s="66" t="s">
        <v>183</v>
      </c>
      <c r="B36" s="143"/>
      <c r="C36" s="143"/>
      <c r="D36" s="143"/>
      <c r="E36" s="143"/>
      <c r="F36" s="143"/>
      <c r="G36" s="143"/>
      <c r="H36" s="143"/>
      <c r="I36" s="143">
        <v>1</v>
      </c>
      <c r="J36" s="143">
        <v>1</v>
      </c>
      <c r="K36" s="143">
        <v>1</v>
      </c>
      <c r="L36" s="143">
        <v>1</v>
      </c>
      <c r="M36" s="143"/>
      <c r="N36" s="143"/>
      <c r="O36" s="143"/>
      <c r="P36" s="152"/>
      <c r="Q36" s="143"/>
    </row>
    <row r="37" spans="1:22" x14ac:dyDescent="0.25">
      <c r="A37" t="s">
        <v>139</v>
      </c>
      <c r="B37" s="142">
        <v>3</v>
      </c>
      <c r="C37" s="142">
        <v>1</v>
      </c>
      <c r="D37" s="142">
        <v>1</v>
      </c>
      <c r="E37" s="142">
        <v>2</v>
      </c>
      <c r="F37" s="142">
        <v>2</v>
      </c>
      <c r="G37" s="142">
        <v>3</v>
      </c>
      <c r="H37" s="142">
        <v>5</v>
      </c>
      <c r="I37" s="142">
        <v>5</v>
      </c>
      <c r="J37" s="142">
        <v>5</v>
      </c>
      <c r="K37" s="142">
        <v>4</v>
      </c>
      <c r="L37" s="142">
        <v>3</v>
      </c>
      <c r="M37" s="142">
        <v>1</v>
      </c>
      <c r="O37" s="142">
        <v>1</v>
      </c>
      <c r="P37" s="151">
        <v>1</v>
      </c>
      <c r="Q37" s="142">
        <v>1</v>
      </c>
      <c r="R37" s="142">
        <v>2</v>
      </c>
      <c r="S37" s="142">
        <v>1</v>
      </c>
      <c r="T37" s="142">
        <v>2</v>
      </c>
      <c r="U37" s="142">
        <v>3</v>
      </c>
      <c r="V37" s="142">
        <v>1</v>
      </c>
    </row>
    <row r="38" spans="1:22" x14ac:dyDescent="0.25">
      <c r="A38" t="s">
        <v>140</v>
      </c>
      <c r="B38" s="142">
        <v>6</v>
      </c>
      <c r="C38" s="142">
        <v>3</v>
      </c>
      <c r="D38" s="142">
        <v>2</v>
      </c>
      <c r="E38" s="142">
        <v>3</v>
      </c>
      <c r="F38" s="142">
        <v>3</v>
      </c>
      <c r="G38" s="142">
        <v>3</v>
      </c>
      <c r="H38" s="142">
        <v>2</v>
      </c>
      <c r="I38" s="142">
        <v>1</v>
      </c>
      <c r="J38" s="142">
        <v>2</v>
      </c>
      <c r="K38" s="142">
        <v>2</v>
      </c>
      <c r="L38" s="142">
        <v>1</v>
      </c>
      <c r="M38" s="142">
        <v>1</v>
      </c>
      <c r="N38" s="142">
        <v>3</v>
      </c>
      <c r="O38" s="142">
        <v>3</v>
      </c>
      <c r="P38" s="151">
        <v>5</v>
      </c>
      <c r="Q38" s="142">
        <v>4</v>
      </c>
      <c r="R38" s="142">
        <v>3</v>
      </c>
      <c r="S38" s="142">
        <v>3</v>
      </c>
      <c r="T38" s="142">
        <v>2</v>
      </c>
      <c r="U38" s="142">
        <v>2</v>
      </c>
      <c r="V38" s="142">
        <v>3</v>
      </c>
    </row>
    <row r="39" spans="1:22" x14ac:dyDescent="0.25">
      <c r="A39" t="s">
        <v>141</v>
      </c>
      <c r="B39" s="142">
        <v>3</v>
      </c>
      <c r="C39" s="142">
        <v>3</v>
      </c>
      <c r="D39" s="142">
        <v>3</v>
      </c>
      <c r="E39" s="142">
        <v>5</v>
      </c>
      <c r="F39" s="142">
        <v>6</v>
      </c>
      <c r="G39" s="142">
        <v>15</v>
      </c>
      <c r="H39" s="142">
        <v>22</v>
      </c>
      <c r="I39" s="142">
        <v>21</v>
      </c>
      <c r="J39" s="142">
        <v>17</v>
      </c>
      <c r="K39" s="142">
        <v>14</v>
      </c>
      <c r="L39" s="142">
        <v>12</v>
      </c>
      <c r="M39" s="142">
        <v>13</v>
      </c>
      <c r="N39" s="142">
        <v>18</v>
      </c>
      <c r="O39" s="142">
        <v>19</v>
      </c>
      <c r="P39" s="151">
        <v>23</v>
      </c>
      <c r="Q39" s="142">
        <v>23</v>
      </c>
      <c r="R39" s="142">
        <v>22</v>
      </c>
      <c r="S39" s="142">
        <v>19</v>
      </c>
      <c r="T39" s="142">
        <v>20</v>
      </c>
      <c r="U39" s="142">
        <v>17</v>
      </c>
      <c r="V39" s="142">
        <v>15</v>
      </c>
    </row>
    <row r="40" spans="1:22" x14ac:dyDescent="0.25">
      <c r="A40" t="s">
        <v>142</v>
      </c>
      <c r="B40" s="142">
        <v>14</v>
      </c>
      <c r="C40" s="142">
        <v>15</v>
      </c>
      <c r="D40" s="142">
        <v>8</v>
      </c>
      <c r="E40" s="142">
        <v>8</v>
      </c>
      <c r="F40" s="142">
        <v>6</v>
      </c>
      <c r="G40" s="142">
        <v>6</v>
      </c>
      <c r="H40" s="142">
        <v>5</v>
      </c>
      <c r="I40" s="142">
        <v>5</v>
      </c>
      <c r="J40" s="142">
        <v>5</v>
      </c>
      <c r="K40" s="142">
        <v>7</v>
      </c>
      <c r="L40" s="142">
        <v>5</v>
      </c>
      <c r="M40" s="142">
        <v>4</v>
      </c>
      <c r="N40" s="142">
        <v>7</v>
      </c>
      <c r="O40" s="142">
        <v>9</v>
      </c>
      <c r="P40" s="151">
        <v>9</v>
      </c>
      <c r="Q40" s="142">
        <v>11</v>
      </c>
      <c r="R40" s="142">
        <v>7</v>
      </c>
      <c r="S40" s="142">
        <v>7</v>
      </c>
      <c r="T40" s="142">
        <v>5</v>
      </c>
      <c r="U40" s="142">
        <v>4</v>
      </c>
      <c r="V40" s="142">
        <v>4</v>
      </c>
    </row>
    <row r="41" spans="1:22" x14ac:dyDescent="0.25">
      <c r="A41" t="s">
        <v>143</v>
      </c>
      <c r="B41" s="142">
        <v>9</v>
      </c>
      <c r="C41" s="142">
        <v>6</v>
      </c>
      <c r="D41" s="142">
        <v>9</v>
      </c>
      <c r="E41" s="142">
        <v>7</v>
      </c>
      <c r="F41" s="142">
        <v>5</v>
      </c>
      <c r="G41" s="142">
        <v>3</v>
      </c>
      <c r="H41" s="142">
        <v>1</v>
      </c>
      <c r="J41" s="142">
        <v>2</v>
      </c>
      <c r="K41" s="142">
        <v>5</v>
      </c>
      <c r="L41" s="142">
        <v>6</v>
      </c>
      <c r="M41" s="142">
        <v>7</v>
      </c>
      <c r="N41" s="142">
        <v>8</v>
      </c>
      <c r="O41" s="142">
        <v>5</v>
      </c>
      <c r="P41" s="151">
        <v>5</v>
      </c>
      <c r="Q41" s="142">
        <v>4</v>
      </c>
      <c r="R41" s="142">
        <v>5</v>
      </c>
      <c r="S41" s="142">
        <v>4</v>
      </c>
      <c r="T41" s="142">
        <v>6</v>
      </c>
      <c r="U41" s="142">
        <v>5</v>
      </c>
      <c r="V41" s="142">
        <v>8</v>
      </c>
    </row>
    <row r="42" spans="1:22" x14ac:dyDescent="0.25">
      <c r="A42" t="s">
        <v>144</v>
      </c>
      <c r="B42" s="142">
        <v>26</v>
      </c>
      <c r="C42" s="142">
        <v>36</v>
      </c>
      <c r="D42" s="142">
        <v>38</v>
      </c>
      <c r="E42" s="142">
        <v>46</v>
      </c>
      <c r="F42" s="142">
        <v>49</v>
      </c>
      <c r="G42" s="142">
        <v>50</v>
      </c>
      <c r="H42" s="142">
        <v>47</v>
      </c>
      <c r="I42" s="142">
        <v>45</v>
      </c>
      <c r="J42" s="142">
        <v>37</v>
      </c>
      <c r="K42" s="142">
        <v>29</v>
      </c>
      <c r="L42" s="142">
        <v>32</v>
      </c>
      <c r="M42" s="142">
        <v>44</v>
      </c>
      <c r="N42" s="142">
        <v>50</v>
      </c>
      <c r="O42" s="142">
        <v>63</v>
      </c>
      <c r="P42" s="151">
        <v>68</v>
      </c>
      <c r="Q42" s="142">
        <v>66</v>
      </c>
      <c r="R42" s="142">
        <v>58</v>
      </c>
      <c r="S42" s="142">
        <v>57</v>
      </c>
      <c r="T42" s="142">
        <v>69</v>
      </c>
      <c r="U42" s="142">
        <v>65</v>
      </c>
      <c r="V42" s="142">
        <v>63</v>
      </c>
    </row>
    <row r="43" spans="1:22" x14ac:dyDescent="0.25">
      <c r="A43" t="s">
        <v>145</v>
      </c>
      <c r="B43" s="142">
        <v>4</v>
      </c>
      <c r="C43" s="142">
        <v>4</v>
      </c>
      <c r="D43" s="142">
        <v>8</v>
      </c>
      <c r="E43" s="142">
        <v>12</v>
      </c>
      <c r="F43" s="142">
        <v>13</v>
      </c>
      <c r="G43" s="142">
        <v>15</v>
      </c>
      <c r="H43" s="142">
        <v>13</v>
      </c>
      <c r="I43" s="142">
        <v>12</v>
      </c>
      <c r="J43" s="142">
        <v>14</v>
      </c>
      <c r="K43" s="142">
        <v>12</v>
      </c>
      <c r="L43" s="142">
        <v>13</v>
      </c>
      <c r="M43" s="142">
        <v>15</v>
      </c>
      <c r="N43" s="142">
        <v>14</v>
      </c>
      <c r="O43" s="142">
        <v>11</v>
      </c>
      <c r="P43" s="151">
        <v>12</v>
      </c>
      <c r="Q43" s="142">
        <v>14</v>
      </c>
      <c r="R43" s="142">
        <v>14</v>
      </c>
      <c r="S43" s="142">
        <v>15</v>
      </c>
      <c r="T43" s="142">
        <v>11</v>
      </c>
      <c r="U43" s="142">
        <v>6</v>
      </c>
      <c r="V43" s="142">
        <v>8</v>
      </c>
    </row>
    <row r="44" spans="1:22" x14ac:dyDescent="0.25">
      <c r="A44" t="s">
        <v>159</v>
      </c>
      <c r="C44" s="142">
        <v>1</v>
      </c>
      <c r="D44" s="142">
        <v>2</v>
      </c>
      <c r="E44" s="142">
        <v>3</v>
      </c>
      <c r="F44" s="142">
        <v>2</v>
      </c>
      <c r="G44" s="142">
        <v>1</v>
      </c>
      <c r="I44" s="142">
        <v>1</v>
      </c>
      <c r="J44" s="142">
        <v>1</v>
      </c>
      <c r="K44" s="142">
        <v>1</v>
      </c>
      <c r="L44" s="142">
        <v>1</v>
      </c>
      <c r="M44" s="142">
        <v>1</v>
      </c>
      <c r="P44" s="151"/>
      <c r="Q44" s="142">
        <v>1</v>
      </c>
      <c r="R44" s="142">
        <v>2</v>
      </c>
      <c r="S44" s="142">
        <v>3</v>
      </c>
      <c r="T44" s="142">
        <v>4</v>
      </c>
      <c r="U44" s="142">
        <v>3</v>
      </c>
      <c r="V44" s="142">
        <v>4</v>
      </c>
    </row>
    <row r="45" spans="1:22" x14ac:dyDescent="0.25">
      <c r="A45" t="s">
        <v>146</v>
      </c>
      <c r="B45" s="142">
        <v>55</v>
      </c>
      <c r="C45" s="142">
        <v>50</v>
      </c>
      <c r="D45" s="142">
        <v>52</v>
      </c>
      <c r="E45" s="142">
        <v>49</v>
      </c>
      <c r="F45" s="142">
        <v>39</v>
      </c>
      <c r="G45" s="142">
        <v>50</v>
      </c>
      <c r="H45" s="142">
        <v>51</v>
      </c>
      <c r="I45" s="142">
        <v>46</v>
      </c>
      <c r="J45" s="142">
        <v>55</v>
      </c>
      <c r="K45" s="142">
        <v>49</v>
      </c>
      <c r="L45" s="142">
        <v>49</v>
      </c>
      <c r="M45" s="142">
        <v>42</v>
      </c>
      <c r="N45" s="142">
        <v>40</v>
      </c>
      <c r="O45" s="142">
        <v>37</v>
      </c>
      <c r="P45" s="151">
        <v>33</v>
      </c>
      <c r="Q45" s="142">
        <v>32</v>
      </c>
      <c r="R45" s="142">
        <v>26</v>
      </c>
      <c r="S45" s="142">
        <v>22</v>
      </c>
      <c r="T45" s="142">
        <v>20</v>
      </c>
      <c r="U45" s="142">
        <v>23</v>
      </c>
      <c r="V45" s="142">
        <v>20</v>
      </c>
    </row>
    <row r="46" spans="1:22" x14ac:dyDescent="0.25">
      <c r="A46" t="s">
        <v>147</v>
      </c>
      <c r="B46" s="142">
        <v>4</v>
      </c>
      <c r="C46" s="142">
        <v>7</v>
      </c>
      <c r="D46" s="142">
        <v>9</v>
      </c>
      <c r="E46" s="142">
        <v>10</v>
      </c>
      <c r="F46" s="142">
        <v>8</v>
      </c>
      <c r="G46" s="142">
        <v>11</v>
      </c>
      <c r="H46" s="142">
        <v>10</v>
      </c>
      <c r="I46" s="142">
        <v>12</v>
      </c>
      <c r="J46" s="142">
        <v>13</v>
      </c>
      <c r="K46" s="142">
        <v>12</v>
      </c>
      <c r="L46" s="142">
        <v>12</v>
      </c>
      <c r="M46" s="142">
        <v>11</v>
      </c>
      <c r="N46" s="142">
        <v>11</v>
      </c>
      <c r="O46" s="142">
        <v>9</v>
      </c>
      <c r="P46" s="151">
        <v>8</v>
      </c>
      <c r="Q46" s="142">
        <v>6</v>
      </c>
      <c r="R46" s="142">
        <v>9</v>
      </c>
      <c r="S46" s="142">
        <v>11</v>
      </c>
      <c r="T46" s="142">
        <v>15</v>
      </c>
      <c r="U46" s="142">
        <v>14</v>
      </c>
      <c r="V46" s="142">
        <v>14</v>
      </c>
    </row>
    <row r="47" spans="1:22" x14ac:dyDescent="0.25">
      <c r="A47" t="s">
        <v>160</v>
      </c>
      <c r="P47" s="151"/>
      <c r="Q47" s="142">
        <v>1</v>
      </c>
      <c r="S47" s="142">
        <v>1</v>
      </c>
      <c r="T47" s="142">
        <v>1</v>
      </c>
      <c r="U47" s="142">
        <v>1</v>
      </c>
      <c r="V47" s="142">
        <v>1</v>
      </c>
    </row>
    <row r="48" spans="1:22" x14ac:dyDescent="0.25">
      <c r="A48" s="66" t="s">
        <v>184</v>
      </c>
      <c r="B48" s="143">
        <v>1</v>
      </c>
      <c r="C48" s="143"/>
      <c r="D48" s="143"/>
      <c r="E48" s="143"/>
      <c r="F48" s="143"/>
      <c r="G48" s="143"/>
      <c r="H48" s="143"/>
      <c r="I48" s="143">
        <v>1</v>
      </c>
      <c r="J48" s="143">
        <v>1</v>
      </c>
      <c r="K48" s="143">
        <v>1</v>
      </c>
      <c r="L48" s="143">
        <v>2</v>
      </c>
      <c r="M48" s="143">
        <v>1</v>
      </c>
      <c r="N48" s="143">
        <v>1</v>
      </c>
      <c r="O48" s="143">
        <v>1</v>
      </c>
      <c r="P48" s="152"/>
      <c r="Q48" s="143"/>
      <c r="U48" s="142">
        <v>1</v>
      </c>
      <c r="V48" s="142">
        <v>2</v>
      </c>
    </row>
    <row r="49" spans="1:22" x14ac:dyDescent="0.25">
      <c r="A49" t="s">
        <v>148</v>
      </c>
      <c r="B49" s="142">
        <v>1</v>
      </c>
      <c r="C49" s="142">
        <v>1</v>
      </c>
      <c r="F49" s="142">
        <v>1</v>
      </c>
      <c r="G49" s="142">
        <v>1</v>
      </c>
      <c r="H49" s="142">
        <v>1</v>
      </c>
      <c r="I49" s="142">
        <v>2</v>
      </c>
      <c r="J49" s="142">
        <v>2</v>
      </c>
      <c r="K49" s="142">
        <v>2</v>
      </c>
      <c r="L49" s="142">
        <v>2</v>
      </c>
      <c r="M49" s="142">
        <v>1</v>
      </c>
      <c r="P49" s="151">
        <v>1</v>
      </c>
      <c r="Q49" s="142">
        <v>1</v>
      </c>
      <c r="R49" s="142">
        <v>2</v>
      </c>
      <c r="S49" s="142">
        <v>2</v>
      </c>
      <c r="T49" s="142">
        <v>1</v>
      </c>
      <c r="U49" s="142">
        <v>2</v>
      </c>
      <c r="V49" s="142">
        <v>2</v>
      </c>
    </row>
    <row r="50" spans="1:22" x14ac:dyDescent="0.25">
      <c r="A50" t="s">
        <v>161</v>
      </c>
      <c r="B50" s="142">
        <v>2</v>
      </c>
      <c r="C50" s="142">
        <v>2</v>
      </c>
      <c r="D50" s="142">
        <v>2</v>
      </c>
      <c r="P50" s="151"/>
      <c r="Q50" s="142">
        <v>1</v>
      </c>
      <c r="S50" s="142">
        <v>1</v>
      </c>
      <c r="T50" s="142">
        <v>2</v>
      </c>
      <c r="U50" s="142">
        <v>2</v>
      </c>
      <c r="V50" s="142">
        <v>2</v>
      </c>
    </row>
    <row r="51" spans="1:22" x14ac:dyDescent="0.25">
      <c r="A51" t="s">
        <v>149</v>
      </c>
      <c r="B51" s="142">
        <v>5</v>
      </c>
      <c r="C51" s="142">
        <v>5</v>
      </c>
      <c r="D51" s="142">
        <v>3</v>
      </c>
      <c r="E51" s="142">
        <v>2</v>
      </c>
      <c r="F51" s="142">
        <v>3</v>
      </c>
      <c r="G51" s="142">
        <v>5</v>
      </c>
      <c r="H51" s="142">
        <v>6</v>
      </c>
      <c r="I51" s="142">
        <v>4</v>
      </c>
      <c r="J51" s="142">
        <v>4</v>
      </c>
      <c r="K51" s="142">
        <v>5</v>
      </c>
      <c r="L51" s="142">
        <v>8</v>
      </c>
      <c r="M51" s="142">
        <v>9</v>
      </c>
      <c r="N51" s="142">
        <v>8</v>
      </c>
      <c r="O51" s="142">
        <v>4</v>
      </c>
      <c r="P51" s="151">
        <v>3</v>
      </c>
      <c r="Q51" s="142">
        <v>4</v>
      </c>
      <c r="R51" s="142">
        <v>5</v>
      </c>
      <c r="S51" s="142">
        <v>8</v>
      </c>
      <c r="T51" s="142">
        <v>7</v>
      </c>
      <c r="U51" s="142">
        <v>5</v>
      </c>
      <c r="V51" s="142">
        <v>4</v>
      </c>
    </row>
    <row r="52" spans="1:22" x14ac:dyDescent="0.25">
      <c r="A52" t="s">
        <v>150</v>
      </c>
      <c r="B52" s="142">
        <v>38</v>
      </c>
      <c r="C52" s="142">
        <v>34</v>
      </c>
      <c r="D52" s="142">
        <v>43</v>
      </c>
      <c r="E52" s="142">
        <v>38</v>
      </c>
      <c r="F52" s="142">
        <v>33</v>
      </c>
      <c r="G52" s="142">
        <v>35</v>
      </c>
      <c r="H52" s="142">
        <v>32</v>
      </c>
      <c r="I52" s="142">
        <v>39</v>
      </c>
      <c r="J52" s="142">
        <v>42</v>
      </c>
      <c r="K52" s="142">
        <v>42</v>
      </c>
      <c r="L52" s="142">
        <v>43</v>
      </c>
      <c r="M52" s="142">
        <v>38</v>
      </c>
      <c r="N52" s="142">
        <v>38</v>
      </c>
      <c r="O52" s="142">
        <v>44</v>
      </c>
      <c r="P52" s="151">
        <v>46</v>
      </c>
      <c r="Q52" s="142">
        <v>53</v>
      </c>
      <c r="R52" s="142">
        <v>62</v>
      </c>
      <c r="S52" s="142">
        <v>65</v>
      </c>
      <c r="T52" s="142">
        <v>73</v>
      </c>
      <c r="U52" s="142">
        <v>62</v>
      </c>
      <c r="V52" s="142">
        <v>58</v>
      </c>
    </row>
    <row r="53" spans="1:22" x14ac:dyDescent="0.25">
      <c r="A53" t="s">
        <v>151</v>
      </c>
      <c r="B53" s="142">
        <v>6</v>
      </c>
      <c r="C53" s="142">
        <v>5</v>
      </c>
      <c r="D53" s="142">
        <v>5</v>
      </c>
      <c r="E53" s="142">
        <v>5</v>
      </c>
      <c r="F53" s="142">
        <v>5</v>
      </c>
      <c r="G53" s="142">
        <v>6</v>
      </c>
      <c r="H53" s="142">
        <v>6</v>
      </c>
      <c r="I53" s="142">
        <v>7</v>
      </c>
      <c r="J53" s="142">
        <v>7</v>
      </c>
      <c r="K53" s="142">
        <v>7</v>
      </c>
      <c r="L53" s="142">
        <v>11</v>
      </c>
      <c r="M53" s="142">
        <v>9</v>
      </c>
      <c r="N53" s="142">
        <v>7</v>
      </c>
      <c r="O53" s="142">
        <v>7</v>
      </c>
      <c r="P53" s="151">
        <v>4</v>
      </c>
      <c r="Q53" s="142">
        <v>8</v>
      </c>
      <c r="R53" s="142">
        <v>8</v>
      </c>
      <c r="S53" s="142">
        <v>5</v>
      </c>
      <c r="T53" s="142">
        <v>5</v>
      </c>
      <c r="U53" s="142">
        <v>3</v>
      </c>
      <c r="V53" s="142">
        <v>2</v>
      </c>
    </row>
    <row r="54" spans="1:22" x14ac:dyDescent="0.25">
      <c r="A54" t="s">
        <v>152</v>
      </c>
      <c r="B54" s="142">
        <v>13</v>
      </c>
      <c r="C54" s="142">
        <v>11</v>
      </c>
      <c r="D54" s="142">
        <v>11</v>
      </c>
      <c r="E54" s="142">
        <v>12</v>
      </c>
      <c r="F54" s="142">
        <v>7</v>
      </c>
      <c r="G54" s="142">
        <v>7</v>
      </c>
      <c r="H54" s="142">
        <v>9</v>
      </c>
      <c r="I54" s="142">
        <v>9</v>
      </c>
      <c r="J54" s="142">
        <v>11</v>
      </c>
      <c r="K54" s="142">
        <v>15</v>
      </c>
      <c r="L54" s="142">
        <v>15</v>
      </c>
      <c r="M54" s="142">
        <v>16</v>
      </c>
      <c r="N54" s="142">
        <v>18</v>
      </c>
      <c r="O54" s="142">
        <v>14</v>
      </c>
      <c r="P54" s="151">
        <v>14</v>
      </c>
      <c r="Q54" s="142">
        <v>11</v>
      </c>
      <c r="R54" s="142">
        <v>11</v>
      </c>
      <c r="S54" s="142">
        <v>9</v>
      </c>
      <c r="T54" s="142">
        <v>11</v>
      </c>
      <c r="U54" s="142">
        <v>15</v>
      </c>
      <c r="V54" s="142">
        <v>16</v>
      </c>
    </row>
    <row r="55" spans="1:22" x14ac:dyDescent="0.25">
      <c r="A55" s="66" t="s">
        <v>185</v>
      </c>
      <c r="B55" s="143"/>
      <c r="C55" s="143"/>
      <c r="D55" s="143"/>
      <c r="E55" s="143"/>
      <c r="F55" s="143"/>
      <c r="G55" s="143"/>
      <c r="H55" s="143">
        <v>1</v>
      </c>
      <c r="I55" s="143">
        <v>2</v>
      </c>
      <c r="J55" s="143">
        <v>2</v>
      </c>
      <c r="K55" s="143">
        <v>2</v>
      </c>
      <c r="L55" s="143">
        <v>2</v>
      </c>
      <c r="M55" s="143"/>
      <c r="N55" s="143"/>
      <c r="O55" s="143"/>
      <c r="P55" s="152"/>
      <c r="Q55" s="143"/>
    </row>
    <row r="56" spans="1:22" x14ac:dyDescent="0.25">
      <c r="A56" t="s">
        <v>153</v>
      </c>
      <c r="B56" s="142">
        <v>1</v>
      </c>
      <c r="F56" s="142">
        <v>1</v>
      </c>
      <c r="G56" s="142">
        <v>1</v>
      </c>
      <c r="H56" s="142">
        <v>3</v>
      </c>
      <c r="I56" s="142">
        <v>4</v>
      </c>
      <c r="J56" s="142">
        <v>3</v>
      </c>
      <c r="K56" s="142">
        <v>2</v>
      </c>
      <c r="L56" s="142">
        <v>1</v>
      </c>
      <c r="N56" s="142">
        <v>1</v>
      </c>
      <c r="O56" s="142">
        <v>3</v>
      </c>
      <c r="P56" s="151">
        <v>3</v>
      </c>
      <c r="Q56" s="142">
        <v>6</v>
      </c>
      <c r="R56" s="142">
        <v>5</v>
      </c>
      <c r="S56" s="142">
        <v>3</v>
      </c>
      <c r="T56" s="142">
        <v>2</v>
      </c>
      <c r="U56" s="142">
        <v>2</v>
      </c>
      <c r="V56" s="142">
        <v>1</v>
      </c>
    </row>
    <row r="57" spans="1:22" x14ac:dyDescent="0.25">
      <c r="A57" t="s">
        <v>154</v>
      </c>
      <c r="B57" s="142">
        <v>111</v>
      </c>
      <c r="C57" s="142">
        <v>121</v>
      </c>
      <c r="D57" s="142">
        <v>115</v>
      </c>
      <c r="E57" s="142">
        <v>100</v>
      </c>
      <c r="F57" s="142">
        <v>87</v>
      </c>
      <c r="G57" s="142">
        <v>89</v>
      </c>
      <c r="H57" s="142">
        <v>92</v>
      </c>
      <c r="I57" s="142">
        <v>109</v>
      </c>
      <c r="J57" s="142">
        <v>113</v>
      </c>
      <c r="K57" s="142">
        <v>99</v>
      </c>
      <c r="L57" s="142">
        <v>105</v>
      </c>
      <c r="M57" s="142">
        <v>106</v>
      </c>
      <c r="N57" s="142">
        <v>102</v>
      </c>
      <c r="O57" s="142">
        <v>106</v>
      </c>
      <c r="P57" s="151">
        <v>90</v>
      </c>
      <c r="Q57" s="142">
        <v>73</v>
      </c>
      <c r="R57" s="142">
        <v>73</v>
      </c>
      <c r="S57" s="142">
        <v>55</v>
      </c>
      <c r="T57" s="142">
        <v>74</v>
      </c>
      <c r="U57" s="142">
        <v>68</v>
      </c>
      <c r="V57" s="142">
        <v>71</v>
      </c>
    </row>
    <row r="58" spans="1:22" x14ac:dyDescent="0.25">
      <c r="A58" t="s">
        <v>155</v>
      </c>
      <c r="B58" s="142">
        <v>2</v>
      </c>
      <c r="C58" s="142">
        <v>1</v>
      </c>
      <c r="D58" s="142">
        <v>3</v>
      </c>
      <c r="E58" s="142">
        <v>4</v>
      </c>
      <c r="F58" s="142">
        <v>6</v>
      </c>
      <c r="G58" s="142">
        <v>8</v>
      </c>
      <c r="H58" s="142">
        <v>6</v>
      </c>
      <c r="I58" s="142">
        <v>6</v>
      </c>
      <c r="J58" s="142">
        <v>5</v>
      </c>
      <c r="K58" s="142">
        <v>5</v>
      </c>
      <c r="L58" s="142">
        <v>5</v>
      </c>
      <c r="M58" s="142">
        <v>5</v>
      </c>
      <c r="N58" s="142">
        <v>4</v>
      </c>
      <c r="O58" s="142">
        <v>3</v>
      </c>
      <c r="P58" s="151">
        <v>4</v>
      </c>
      <c r="Q58" s="142">
        <v>3</v>
      </c>
      <c r="R58" s="142">
        <v>2</v>
      </c>
      <c r="S58" s="142">
        <v>1</v>
      </c>
      <c r="V58" s="142">
        <v>2</v>
      </c>
    </row>
    <row r="59" spans="1:22" x14ac:dyDescent="0.25">
      <c r="A59" s="66" t="s">
        <v>186</v>
      </c>
      <c r="B59" s="143">
        <v>1</v>
      </c>
      <c r="C59" s="143">
        <v>1</v>
      </c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52"/>
      <c r="Q59" s="143"/>
    </row>
    <row r="60" spans="1:22" x14ac:dyDescent="0.25">
      <c r="A60" t="s">
        <v>156</v>
      </c>
      <c r="B60" s="143">
        <v>1</v>
      </c>
      <c r="C60" s="143">
        <v>2</v>
      </c>
      <c r="D60" s="143">
        <v>2</v>
      </c>
      <c r="E60" s="143">
        <v>3</v>
      </c>
      <c r="F60" s="143">
        <v>3</v>
      </c>
      <c r="G60" s="143"/>
      <c r="H60" s="143"/>
      <c r="I60" s="143"/>
      <c r="J60" s="143"/>
      <c r="K60" s="143">
        <v>1</v>
      </c>
      <c r="L60" s="143">
        <v>1</v>
      </c>
      <c r="M60" s="143">
        <v>1</v>
      </c>
      <c r="N60" s="143">
        <v>1</v>
      </c>
      <c r="O60" s="143">
        <v>1</v>
      </c>
      <c r="P60" s="152">
        <v>1</v>
      </c>
      <c r="Q60" s="143">
        <v>1</v>
      </c>
      <c r="R60" s="142">
        <v>1</v>
      </c>
    </row>
    <row r="61" spans="1:22" x14ac:dyDescent="0.25">
      <c r="A61" s="71" t="s">
        <v>187</v>
      </c>
      <c r="B61" s="143">
        <v>568</v>
      </c>
      <c r="C61" s="143">
        <v>572</v>
      </c>
      <c r="D61" s="143">
        <v>571</v>
      </c>
      <c r="E61" s="143">
        <v>570</v>
      </c>
      <c r="F61" s="143">
        <v>550</v>
      </c>
      <c r="G61" s="143">
        <v>611</v>
      </c>
      <c r="H61" s="143">
        <v>614</v>
      </c>
      <c r="I61" s="143">
        <v>635</v>
      </c>
      <c r="J61" s="143">
        <v>633</v>
      </c>
      <c r="K61" s="143">
        <v>571</v>
      </c>
      <c r="L61" s="143">
        <v>571</v>
      </c>
      <c r="M61" s="143">
        <v>562</v>
      </c>
      <c r="N61" s="143">
        <v>581</v>
      </c>
      <c r="O61" s="143">
        <v>600</v>
      </c>
      <c r="P61" s="152">
        <v>586</v>
      </c>
      <c r="Q61" s="143">
        <v>583</v>
      </c>
      <c r="R61" s="142">
        <v>598</v>
      </c>
      <c r="S61" s="142">
        <v>554</v>
      </c>
      <c r="T61" s="142">
        <v>614</v>
      </c>
      <c r="U61" s="142">
        <f>SUM(U7:U60)</f>
        <v>584</v>
      </c>
      <c r="V61" s="142">
        <v>578</v>
      </c>
    </row>
    <row r="62" spans="1:22" x14ac:dyDescent="0.25">
      <c r="A62" s="71" t="s">
        <v>457</v>
      </c>
      <c r="B62" s="143">
        <v>45</v>
      </c>
      <c r="C62" s="143">
        <v>45</v>
      </c>
      <c r="D62" s="143">
        <v>42</v>
      </c>
      <c r="E62" s="143">
        <v>42</v>
      </c>
      <c r="F62" s="143">
        <v>45</v>
      </c>
      <c r="G62" s="143">
        <v>42</v>
      </c>
      <c r="H62" s="143">
        <v>41</v>
      </c>
      <c r="I62" s="143">
        <v>45</v>
      </c>
      <c r="J62" s="143">
        <v>45</v>
      </c>
      <c r="K62" s="143">
        <v>45</v>
      </c>
      <c r="L62" s="143">
        <v>47</v>
      </c>
      <c r="M62" s="143">
        <v>46</v>
      </c>
      <c r="N62" s="143">
        <v>44</v>
      </c>
      <c r="O62" s="143">
        <v>46</v>
      </c>
      <c r="P62" s="152">
        <v>46</v>
      </c>
      <c r="Q62" s="143">
        <v>49</v>
      </c>
      <c r="R62" s="142">
        <v>47</v>
      </c>
      <c r="S62" s="142">
        <v>48</v>
      </c>
      <c r="T62" s="142">
        <v>47</v>
      </c>
      <c r="U62" s="142">
        <v>46</v>
      </c>
      <c r="V62" s="142">
        <v>48</v>
      </c>
    </row>
    <row r="63" spans="1:22" x14ac:dyDescent="0.25">
      <c r="A63" s="71" t="s">
        <v>188</v>
      </c>
      <c r="B63" s="143">
        <v>1091</v>
      </c>
      <c r="C63" s="143">
        <v>1068</v>
      </c>
      <c r="D63" s="143">
        <v>1072</v>
      </c>
      <c r="E63" s="143">
        <v>1078</v>
      </c>
      <c r="F63" s="143">
        <v>1053</v>
      </c>
      <c r="G63" s="143">
        <v>1123</v>
      </c>
      <c r="H63" s="143">
        <v>1107</v>
      </c>
      <c r="I63" s="143">
        <v>1137</v>
      </c>
      <c r="J63" s="143">
        <v>1124</v>
      </c>
      <c r="K63" s="143">
        <v>1062</v>
      </c>
      <c r="L63" s="143">
        <v>1087</v>
      </c>
      <c r="M63" s="143">
        <v>1046</v>
      </c>
      <c r="N63" s="143">
        <v>1082</v>
      </c>
      <c r="O63" s="143">
        <v>1096</v>
      </c>
      <c r="P63" s="152">
        <v>1101</v>
      </c>
      <c r="Q63" s="143">
        <v>1095</v>
      </c>
      <c r="R63" s="142">
        <v>1111</v>
      </c>
      <c r="S63" s="142">
        <v>1060</v>
      </c>
      <c r="T63" s="142">
        <v>1162</v>
      </c>
      <c r="U63" s="142">
        <v>1140</v>
      </c>
      <c r="V63" s="142">
        <v>1143</v>
      </c>
    </row>
    <row r="65" spans="1:22" x14ac:dyDescent="0.25">
      <c r="A65" s="60" t="s">
        <v>458</v>
      </c>
      <c r="V65" s="150"/>
    </row>
    <row r="66" spans="1:22" s="67" customFormat="1" x14ac:dyDescent="0.25">
      <c r="A66" s="68" t="s">
        <v>459</v>
      </c>
      <c r="B66" s="153">
        <v>0</v>
      </c>
      <c r="C66" s="153">
        <v>0</v>
      </c>
      <c r="D66" s="154">
        <v>1</v>
      </c>
      <c r="E66" s="153">
        <v>0</v>
      </c>
      <c r="F66" s="155">
        <v>0</v>
      </c>
      <c r="G66" s="155">
        <v>0</v>
      </c>
      <c r="H66" s="155">
        <v>0</v>
      </c>
      <c r="I66" s="155">
        <v>0</v>
      </c>
      <c r="J66" s="155">
        <v>0</v>
      </c>
      <c r="K66" s="155">
        <v>0</v>
      </c>
      <c r="L66" s="155">
        <v>0</v>
      </c>
      <c r="M66" s="155">
        <v>0</v>
      </c>
      <c r="N66" s="155">
        <v>0</v>
      </c>
      <c r="O66" s="156">
        <v>0</v>
      </c>
      <c r="P66" s="156">
        <v>0</v>
      </c>
      <c r="Q66" s="156">
        <v>0</v>
      </c>
      <c r="R66" s="156">
        <v>0</v>
      </c>
      <c r="S66" s="156">
        <v>0</v>
      </c>
      <c r="T66" s="156">
        <v>0</v>
      </c>
      <c r="U66" s="156">
        <v>0</v>
      </c>
      <c r="V66" s="156">
        <v>1</v>
      </c>
    </row>
    <row r="67" spans="1:22" s="67" customFormat="1" x14ac:dyDescent="0.25">
      <c r="A67" s="69" t="s">
        <v>460</v>
      </c>
      <c r="B67" s="153">
        <v>0</v>
      </c>
      <c r="C67" s="153">
        <v>0</v>
      </c>
      <c r="D67" s="157">
        <v>0</v>
      </c>
      <c r="E67" s="153">
        <v>0</v>
      </c>
      <c r="F67" s="155">
        <v>0</v>
      </c>
      <c r="G67" s="155">
        <v>0</v>
      </c>
      <c r="H67" s="155">
        <v>0</v>
      </c>
      <c r="I67" s="155">
        <v>0</v>
      </c>
      <c r="J67" s="155">
        <v>0</v>
      </c>
      <c r="K67" s="155">
        <v>0</v>
      </c>
      <c r="L67" s="155">
        <v>0</v>
      </c>
      <c r="M67" s="155">
        <v>0</v>
      </c>
      <c r="N67" s="155">
        <v>0</v>
      </c>
      <c r="O67" s="156">
        <v>0</v>
      </c>
      <c r="P67" s="156">
        <v>0</v>
      </c>
      <c r="Q67" s="157">
        <v>1</v>
      </c>
      <c r="R67" s="156">
        <v>2</v>
      </c>
      <c r="S67" s="156">
        <v>2</v>
      </c>
      <c r="T67" s="156">
        <v>2</v>
      </c>
      <c r="U67" s="156">
        <v>2</v>
      </c>
      <c r="V67" s="156">
        <v>0</v>
      </c>
    </row>
    <row r="68" spans="1:22" s="67" customFormat="1" x14ac:dyDescent="0.25">
      <c r="A68" s="179" t="s">
        <v>549</v>
      </c>
      <c r="B68" s="153">
        <f>B67</f>
        <v>0</v>
      </c>
      <c r="C68" s="153">
        <f t="shared" ref="C68:Q68" si="0">C67</f>
        <v>0</v>
      </c>
      <c r="D68" s="153">
        <f t="shared" si="0"/>
        <v>0</v>
      </c>
      <c r="E68" s="153">
        <f t="shared" si="0"/>
        <v>0</v>
      </c>
      <c r="F68" s="153">
        <f t="shared" si="0"/>
        <v>0</v>
      </c>
      <c r="G68" s="153">
        <f t="shared" si="0"/>
        <v>0</v>
      </c>
      <c r="H68" s="153">
        <f t="shared" si="0"/>
        <v>0</v>
      </c>
      <c r="I68" s="153">
        <f t="shared" si="0"/>
        <v>0</v>
      </c>
      <c r="J68" s="153">
        <f t="shared" si="0"/>
        <v>0</v>
      </c>
      <c r="K68" s="153">
        <f t="shared" si="0"/>
        <v>0</v>
      </c>
      <c r="L68" s="153">
        <f t="shared" si="0"/>
        <v>0</v>
      </c>
      <c r="M68" s="153">
        <f t="shared" si="0"/>
        <v>0</v>
      </c>
      <c r="N68" s="153">
        <f t="shared" si="0"/>
        <v>0</v>
      </c>
      <c r="O68" s="153">
        <f t="shared" si="0"/>
        <v>0</v>
      </c>
      <c r="P68" s="153">
        <f t="shared" si="0"/>
        <v>0</v>
      </c>
      <c r="Q68" s="153">
        <f t="shared" si="0"/>
        <v>1</v>
      </c>
      <c r="R68" s="156">
        <v>1</v>
      </c>
      <c r="S68" s="156">
        <v>0</v>
      </c>
      <c r="T68" s="156">
        <v>1</v>
      </c>
      <c r="U68" s="156">
        <v>2</v>
      </c>
      <c r="V68" s="156">
        <v>0</v>
      </c>
    </row>
    <row r="69" spans="1:22" s="67" customFormat="1" x14ac:dyDescent="0.25">
      <c r="A69" s="68" t="s">
        <v>461</v>
      </c>
      <c r="B69" s="153">
        <v>0</v>
      </c>
      <c r="C69" s="153">
        <v>0</v>
      </c>
      <c r="D69" s="158">
        <v>1</v>
      </c>
      <c r="E69" s="158">
        <v>1</v>
      </c>
      <c r="F69" s="158">
        <v>1</v>
      </c>
      <c r="G69" s="154">
        <v>1</v>
      </c>
      <c r="H69" s="155">
        <v>0</v>
      </c>
      <c r="I69" s="155">
        <v>0</v>
      </c>
      <c r="J69" s="155">
        <v>0</v>
      </c>
      <c r="K69" s="155">
        <v>0</v>
      </c>
      <c r="L69" s="155">
        <v>0</v>
      </c>
      <c r="M69" s="155">
        <v>0</v>
      </c>
      <c r="N69" s="155">
        <v>0</v>
      </c>
      <c r="O69" s="156">
        <v>0</v>
      </c>
      <c r="P69" s="156">
        <v>0</v>
      </c>
      <c r="Q69" s="156">
        <v>0</v>
      </c>
      <c r="R69" s="156">
        <v>0</v>
      </c>
      <c r="S69" s="156">
        <v>0</v>
      </c>
      <c r="T69" s="156">
        <v>0</v>
      </c>
      <c r="U69" s="156">
        <v>0</v>
      </c>
      <c r="V69" s="156">
        <v>0</v>
      </c>
    </row>
    <row r="70" spans="1:22" s="67" customFormat="1" x14ac:dyDescent="0.25">
      <c r="A70" s="70" t="s">
        <v>462</v>
      </c>
      <c r="B70" s="153">
        <v>0</v>
      </c>
      <c r="C70" s="153">
        <v>0</v>
      </c>
      <c r="D70" s="157">
        <v>0</v>
      </c>
      <c r="E70" s="153">
        <v>0</v>
      </c>
      <c r="F70" s="155">
        <v>0</v>
      </c>
      <c r="G70" s="155">
        <v>0</v>
      </c>
      <c r="H70" s="155">
        <v>0</v>
      </c>
      <c r="I70" s="155">
        <v>0</v>
      </c>
      <c r="J70" s="159">
        <v>1</v>
      </c>
      <c r="K70" s="159">
        <v>1</v>
      </c>
      <c r="L70" s="159">
        <v>1</v>
      </c>
      <c r="M70" s="159">
        <v>1</v>
      </c>
      <c r="N70" s="155">
        <v>0</v>
      </c>
      <c r="O70" s="156">
        <v>0</v>
      </c>
      <c r="P70" s="158">
        <v>1</v>
      </c>
      <c r="Q70" s="160">
        <v>1</v>
      </c>
      <c r="R70" s="156">
        <v>1</v>
      </c>
      <c r="S70" s="156">
        <v>2</v>
      </c>
      <c r="T70" s="156">
        <v>1</v>
      </c>
      <c r="U70" s="156">
        <v>2</v>
      </c>
      <c r="V70" s="156">
        <v>2</v>
      </c>
    </row>
    <row r="71" spans="1:22" s="67" customFormat="1" x14ac:dyDescent="0.25">
      <c r="A71" s="68" t="s">
        <v>463</v>
      </c>
      <c r="B71" s="153">
        <v>0</v>
      </c>
      <c r="C71" s="153">
        <v>0</v>
      </c>
      <c r="D71" s="157">
        <v>0</v>
      </c>
      <c r="E71" s="153">
        <v>0</v>
      </c>
      <c r="F71" s="155">
        <v>0</v>
      </c>
      <c r="G71" s="158">
        <v>1</v>
      </c>
      <c r="H71" s="158">
        <v>1</v>
      </c>
      <c r="I71" s="158">
        <v>1</v>
      </c>
      <c r="J71" s="154">
        <v>1</v>
      </c>
      <c r="K71" s="155">
        <v>0</v>
      </c>
      <c r="L71" s="155">
        <v>0</v>
      </c>
      <c r="M71" s="155">
        <v>0</v>
      </c>
      <c r="N71" s="155">
        <v>0</v>
      </c>
      <c r="O71" s="156">
        <v>0</v>
      </c>
      <c r="P71" s="156">
        <v>0</v>
      </c>
      <c r="Q71" s="156">
        <v>0</v>
      </c>
      <c r="R71" s="156">
        <v>0</v>
      </c>
      <c r="S71" s="156">
        <v>0</v>
      </c>
      <c r="T71" s="156">
        <v>0</v>
      </c>
      <c r="U71" s="156">
        <v>1</v>
      </c>
      <c r="V71" s="156">
        <v>1</v>
      </c>
    </row>
    <row r="72" spans="1:22" s="67" customFormat="1" x14ac:dyDescent="0.25">
      <c r="A72" s="70" t="s">
        <v>464</v>
      </c>
      <c r="B72" s="153">
        <v>0</v>
      </c>
      <c r="C72" s="153">
        <v>0</v>
      </c>
      <c r="D72" s="157">
        <v>0</v>
      </c>
      <c r="E72" s="153">
        <v>0</v>
      </c>
      <c r="F72" s="155">
        <v>0</v>
      </c>
      <c r="G72" s="155">
        <v>0</v>
      </c>
      <c r="H72" s="155">
        <v>0</v>
      </c>
      <c r="I72" s="155">
        <v>0</v>
      </c>
      <c r="J72" s="155">
        <v>0</v>
      </c>
      <c r="K72" s="155">
        <v>0</v>
      </c>
      <c r="L72" s="155">
        <v>0</v>
      </c>
      <c r="M72" s="155">
        <v>0</v>
      </c>
      <c r="N72" s="159">
        <v>1</v>
      </c>
      <c r="O72" s="159">
        <v>1</v>
      </c>
      <c r="P72" s="158">
        <v>1</v>
      </c>
      <c r="Q72" s="160">
        <v>1</v>
      </c>
      <c r="R72" s="156">
        <v>0</v>
      </c>
      <c r="S72" s="156">
        <v>1</v>
      </c>
      <c r="T72" s="156">
        <v>1</v>
      </c>
      <c r="U72" s="156">
        <v>1</v>
      </c>
      <c r="V72" s="156">
        <v>1</v>
      </c>
    </row>
    <row r="73" spans="1:22" s="67" customFormat="1" x14ac:dyDescent="0.25">
      <c r="A73" s="70" t="s">
        <v>465</v>
      </c>
      <c r="B73" s="153">
        <v>0</v>
      </c>
      <c r="C73" s="153">
        <v>0</v>
      </c>
      <c r="D73" s="157">
        <v>0</v>
      </c>
      <c r="E73" s="153">
        <v>0</v>
      </c>
      <c r="F73" s="155">
        <v>0</v>
      </c>
      <c r="G73" s="155">
        <v>0</v>
      </c>
      <c r="H73" s="155">
        <v>0</v>
      </c>
      <c r="I73" s="159">
        <v>1</v>
      </c>
      <c r="J73" s="159">
        <v>1</v>
      </c>
      <c r="K73" s="159">
        <v>1</v>
      </c>
      <c r="L73" s="155">
        <v>0</v>
      </c>
      <c r="M73" s="155">
        <v>0</v>
      </c>
      <c r="N73" s="155">
        <v>0</v>
      </c>
      <c r="O73" s="156">
        <v>0</v>
      </c>
      <c r="P73" s="158">
        <v>1</v>
      </c>
      <c r="Q73" s="160">
        <v>1</v>
      </c>
      <c r="R73" s="156">
        <v>1</v>
      </c>
      <c r="S73" s="156">
        <v>1</v>
      </c>
      <c r="T73" s="156">
        <v>2</v>
      </c>
      <c r="U73" s="156">
        <v>2</v>
      </c>
      <c r="V73" s="156">
        <v>2</v>
      </c>
    </row>
    <row r="74" spans="1:22" s="67" customFormat="1" x14ac:dyDescent="0.25">
      <c r="A74" s="70" t="s">
        <v>466</v>
      </c>
      <c r="B74" s="153">
        <v>0</v>
      </c>
      <c r="C74" s="153">
        <v>0</v>
      </c>
      <c r="D74" s="157">
        <v>0</v>
      </c>
      <c r="E74" s="153">
        <v>0</v>
      </c>
      <c r="F74" s="155">
        <v>0</v>
      </c>
      <c r="G74" s="155">
        <v>0</v>
      </c>
      <c r="H74" s="155">
        <v>0</v>
      </c>
      <c r="I74" s="155">
        <v>0</v>
      </c>
      <c r="J74" s="155">
        <v>0</v>
      </c>
      <c r="K74" s="155">
        <v>0</v>
      </c>
      <c r="L74" s="155">
        <v>0</v>
      </c>
      <c r="M74" s="155">
        <v>0</v>
      </c>
      <c r="N74" s="155">
        <v>0</v>
      </c>
      <c r="O74" s="156">
        <v>0</v>
      </c>
      <c r="P74" s="158">
        <v>1</v>
      </c>
      <c r="Q74" s="160">
        <v>1</v>
      </c>
      <c r="R74" s="156">
        <v>1</v>
      </c>
      <c r="S74" s="156">
        <v>1</v>
      </c>
      <c r="T74" s="156">
        <v>0</v>
      </c>
      <c r="U74" s="156">
        <v>0</v>
      </c>
      <c r="V74" s="156">
        <v>0</v>
      </c>
    </row>
    <row r="75" spans="1:22" s="67" customFormat="1" x14ac:dyDescent="0.25">
      <c r="A75" s="70" t="s">
        <v>467</v>
      </c>
      <c r="B75" s="153">
        <v>0</v>
      </c>
      <c r="C75" s="153">
        <v>0</v>
      </c>
      <c r="D75" s="157">
        <v>0</v>
      </c>
      <c r="E75" s="153">
        <v>0</v>
      </c>
      <c r="F75" s="155">
        <v>0</v>
      </c>
      <c r="G75" s="155">
        <v>0</v>
      </c>
      <c r="H75" s="155">
        <v>0</v>
      </c>
      <c r="I75" s="159">
        <v>1</v>
      </c>
      <c r="J75" s="159">
        <v>1</v>
      </c>
      <c r="K75" s="159">
        <v>2</v>
      </c>
      <c r="L75" s="159">
        <v>2</v>
      </c>
      <c r="M75" s="159">
        <v>4</v>
      </c>
      <c r="N75" s="159">
        <v>4</v>
      </c>
      <c r="O75" s="159">
        <v>4</v>
      </c>
      <c r="P75" s="158">
        <v>2</v>
      </c>
      <c r="Q75" s="160">
        <v>5</v>
      </c>
      <c r="R75" s="156">
        <v>5</v>
      </c>
      <c r="S75" s="156">
        <v>3</v>
      </c>
      <c r="T75" s="156">
        <v>3</v>
      </c>
      <c r="U75" s="156">
        <v>2</v>
      </c>
      <c r="V75" s="156">
        <v>2</v>
      </c>
    </row>
    <row r="76" spans="1:22" s="67" customFormat="1" x14ac:dyDescent="0.25">
      <c r="A76" s="68" t="s">
        <v>468</v>
      </c>
      <c r="B76" s="153">
        <v>0</v>
      </c>
      <c r="C76" s="153">
        <v>0</v>
      </c>
      <c r="D76" s="157">
        <v>0</v>
      </c>
      <c r="E76" s="153">
        <v>0</v>
      </c>
      <c r="F76" s="155">
        <v>0</v>
      </c>
      <c r="G76" s="155">
        <v>0</v>
      </c>
      <c r="H76" s="155">
        <v>0</v>
      </c>
      <c r="I76" s="155">
        <v>0</v>
      </c>
      <c r="J76" s="158">
        <v>1</v>
      </c>
      <c r="K76" s="154">
        <v>1</v>
      </c>
      <c r="L76" s="155">
        <v>0</v>
      </c>
      <c r="M76" s="155">
        <v>0</v>
      </c>
      <c r="N76" s="155">
        <v>0</v>
      </c>
      <c r="O76" s="156">
        <v>0</v>
      </c>
      <c r="P76" s="156">
        <v>0</v>
      </c>
      <c r="Q76" s="156">
        <v>0</v>
      </c>
      <c r="R76" s="156">
        <v>0</v>
      </c>
      <c r="S76" s="156">
        <v>0</v>
      </c>
      <c r="T76" s="156">
        <v>0</v>
      </c>
      <c r="U76" s="156">
        <v>0</v>
      </c>
      <c r="V76" s="156">
        <v>1</v>
      </c>
    </row>
    <row r="77" spans="1:22" s="67" customFormat="1" x14ac:dyDescent="0.25">
      <c r="A77" s="70" t="s">
        <v>469</v>
      </c>
      <c r="B77" s="159">
        <v>2</v>
      </c>
      <c r="C77" s="159">
        <v>1</v>
      </c>
      <c r="D77" s="159">
        <v>3</v>
      </c>
      <c r="E77" s="159">
        <v>4</v>
      </c>
      <c r="F77" s="159">
        <v>6</v>
      </c>
      <c r="G77" s="159">
        <v>6</v>
      </c>
      <c r="H77" s="159">
        <v>6</v>
      </c>
      <c r="I77" s="159">
        <v>6</v>
      </c>
      <c r="J77" s="159">
        <v>9</v>
      </c>
      <c r="K77" s="159">
        <v>11</v>
      </c>
      <c r="L77" s="159">
        <v>15</v>
      </c>
      <c r="M77" s="159">
        <v>18</v>
      </c>
      <c r="N77" s="159">
        <v>13</v>
      </c>
      <c r="O77" s="159">
        <v>11</v>
      </c>
      <c r="P77" s="158">
        <v>9</v>
      </c>
      <c r="Q77" s="160">
        <v>6</v>
      </c>
      <c r="R77" s="156">
        <v>5</v>
      </c>
      <c r="S77" s="156">
        <v>6</v>
      </c>
      <c r="T77" s="156">
        <v>4</v>
      </c>
      <c r="U77" s="156">
        <v>6</v>
      </c>
      <c r="V77" s="156">
        <v>9</v>
      </c>
    </row>
    <row r="78" spans="1:22" s="67" customFormat="1" x14ac:dyDescent="0.25">
      <c r="A78" s="68" t="s">
        <v>470</v>
      </c>
      <c r="B78" s="153">
        <v>0</v>
      </c>
      <c r="C78" s="153">
        <v>0</v>
      </c>
      <c r="D78" s="157">
        <v>0</v>
      </c>
      <c r="E78" s="153">
        <v>0</v>
      </c>
      <c r="F78" s="155">
        <v>0</v>
      </c>
      <c r="G78" s="155">
        <v>0</v>
      </c>
      <c r="H78" s="155">
        <v>0</v>
      </c>
      <c r="I78" s="155">
        <v>0</v>
      </c>
      <c r="J78" s="155">
        <v>0</v>
      </c>
      <c r="K78" s="155">
        <v>0</v>
      </c>
      <c r="L78" s="158">
        <v>0</v>
      </c>
      <c r="M78" s="154">
        <v>1</v>
      </c>
      <c r="N78" s="154">
        <v>1</v>
      </c>
      <c r="O78" s="154">
        <v>2</v>
      </c>
      <c r="P78" s="158">
        <v>1</v>
      </c>
      <c r="Q78" s="156">
        <v>0</v>
      </c>
      <c r="R78" s="156">
        <v>1</v>
      </c>
      <c r="S78" s="156">
        <v>1</v>
      </c>
      <c r="T78" s="156">
        <v>1</v>
      </c>
      <c r="U78" s="156">
        <v>1</v>
      </c>
      <c r="V78" s="156">
        <v>0</v>
      </c>
    </row>
    <row r="79" spans="1:22" s="67" customFormat="1" x14ac:dyDescent="0.25">
      <c r="A79" s="70" t="s">
        <v>471</v>
      </c>
      <c r="B79" s="159">
        <v>2</v>
      </c>
      <c r="C79" s="159">
        <v>3</v>
      </c>
      <c r="D79" s="159">
        <v>4</v>
      </c>
      <c r="E79" s="159">
        <v>9</v>
      </c>
      <c r="F79" s="159">
        <v>10</v>
      </c>
      <c r="G79" s="159">
        <v>11</v>
      </c>
      <c r="H79" s="159">
        <v>16</v>
      </c>
      <c r="I79" s="159">
        <v>13</v>
      </c>
      <c r="J79" s="159">
        <v>26</v>
      </c>
      <c r="K79" s="159">
        <v>37</v>
      </c>
      <c r="L79" s="159">
        <v>55</v>
      </c>
      <c r="M79" s="159">
        <v>83</v>
      </c>
      <c r="N79" s="159">
        <v>90</v>
      </c>
      <c r="O79" s="159">
        <v>93</v>
      </c>
      <c r="P79" s="158">
        <v>81</v>
      </c>
      <c r="Q79" s="160">
        <v>65</v>
      </c>
      <c r="R79" s="156">
        <v>57</v>
      </c>
      <c r="S79" s="156">
        <v>44</v>
      </c>
      <c r="T79" s="156">
        <v>53</v>
      </c>
      <c r="U79" s="156">
        <v>50</v>
      </c>
      <c r="V79" s="156">
        <v>47</v>
      </c>
    </row>
    <row r="80" spans="1:22" s="67" customFormat="1" x14ac:dyDescent="0.25">
      <c r="A80" s="70" t="s">
        <v>472</v>
      </c>
      <c r="B80" s="153">
        <v>0</v>
      </c>
      <c r="C80" s="153">
        <v>0</v>
      </c>
      <c r="D80" s="157">
        <v>0</v>
      </c>
      <c r="E80" s="159">
        <v>1</v>
      </c>
      <c r="F80" s="159">
        <v>1</v>
      </c>
      <c r="G80" s="159">
        <v>1</v>
      </c>
      <c r="H80" s="159">
        <v>1</v>
      </c>
      <c r="I80" s="159">
        <v>1</v>
      </c>
      <c r="J80" s="155">
        <v>0</v>
      </c>
      <c r="K80" s="155">
        <v>0</v>
      </c>
      <c r="L80" s="155">
        <v>0</v>
      </c>
      <c r="M80" s="155">
        <v>0</v>
      </c>
      <c r="N80" s="155">
        <v>0</v>
      </c>
      <c r="O80" s="159">
        <v>2</v>
      </c>
      <c r="P80" s="158">
        <v>2</v>
      </c>
      <c r="Q80" s="160">
        <v>2</v>
      </c>
      <c r="R80" s="156">
        <v>2</v>
      </c>
      <c r="S80" s="156">
        <v>1</v>
      </c>
      <c r="T80" s="156">
        <v>0</v>
      </c>
      <c r="U80" s="156">
        <v>0</v>
      </c>
      <c r="V80" s="156">
        <v>0</v>
      </c>
    </row>
    <row r="81" spans="1:22" s="67" customFormat="1" x14ac:dyDescent="0.25">
      <c r="A81" s="180" t="s">
        <v>550</v>
      </c>
      <c r="B81" s="153">
        <v>0</v>
      </c>
      <c r="C81" s="153">
        <v>0</v>
      </c>
      <c r="D81" s="153">
        <v>0</v>
      </c>
      <c r="E81" s="153">
        <v>0</v>
      </c>
      <c r="F81" s="153">
        <v>0</v>
      </c>
      <c r="G81" s="153">
        <v>0</v>
      </c>
      <c r="H81" s="153">
        <v>0</v>
      </c>
      <c r="I81" s="153">
        <v>0</v>
      </c>
      <c r="J81" s="153">
        <v>0</v>
      </c>
      <c r="K81" s="153">
        <v>0</v>
      </c>
      <c r="L81" s="153">
        <v>0</v>
      </c>
      <c r="M81" s="153">
        <v>0</v>
      </c>
      <c r="N81" s="153">
        <v>0</v>
      </c>
      <c r="O81" s="153">
        <v>0</v>
      </c>
      <c r="P81" s="153">
        <v>0</v>
      </c>
      <c r="Q81" s="153">
        <v>0</v>
      </c>
      <c r="R81" s="156">
        <v>1</v>
      </c>
      <c r="S81" s="156">
        <v>1</v>
      </c>
      <c r="T81" s="156">
        <v>1</v>
      </c>
      <c r="U81" s="156">
        <v>0</v>
      </c>
      <c r="V81" s="156">
        <v>0</v>
      </c>
    </row>
    <row r="82" spans="1:22" s="67" customFormat="1" x14ac:dyDescent="0.25">
      <c r="A82" s="68" t="s">
        <v>473</v>
      </c>
      <c r="B82" s="154">
        <v>1</v>
      </c>
      <c r="C82" s="153">
        <v>0</v>
      </c>
      <c r="D82" s="157">
        <v>0</v>
      </c>
      <c r="E82" s="153">
        <v>0</v>
      </c>
      <c r="F82" s="155">
        <v>0</v>
      </c>
      <c r="G82" s="155">
        <v>0</v>
      </c>
      <c r="H82" s="155">
        <v>0</v>
      </c>
      <c r="I82" s="155">
        <v>0</v>
      </c>
      <c r="J82" s="155">
        <v>0</v>
      </c>
      <c r="K82" s="155">
        <v>0</v>
      </c>
      <c r="L82" s="155">
        <v>0</v>
      </c>
      <c r="M82" s="155">
        <v>0</v>
      </c>
      <c r="N82" s="155">
        <v>0</v>
      </c>
      <c r="O82" s="156">
        <v>0</v>
      </c>
      <c r="P82" s="156">
        <v>0</v>
      </c>
      <c r="Q82" s="156">
        <v>0</v>
      </c>
      <c r="R82" s="156">
        <v>0</v>
      </c>
      <c r="S82" s="156">
        <v>0</v>
      </c>
      <c r="T82" s="156">
        <v>0</v>
      </c>
      <c r="U82" s="156">
        <v>0</v>
      </c>
      <c r="V82" s="156">
        <v>0</v>
      </c>
    </row>
    <row r="83" spans="1:22" s="67" customFormat="1" x14ac:dyDescent="0.25">
      <c r="A83" s="68" t="s">
        <v>474</v>
      </c>
      <c r="B83" s="153">
        <v>0</v>
      </c>
      <c r="C83" s="153">
        <v>0</v>
      </c>
      <c r="D83" s="157">
        <v>0</v>
      </c>
      <c r="E83" s="158">
        <v>1</v>
      </c>
      <c r="F83" s="155">
        <v>0</v>
      </c>
      <c r="G83" s="155">
        <v>0</v>
      </c>
      <c r="H83" s="155">
        <v>0</v>
      </c>
      <c r="I83" s="155">
        <v>0</v>
      </c>
      <c r="J83" s="155">
        <v>0</v>
      </c>
      <c r="K83" s="158">
        <v>1</v>
      </c>
      <c r="L83" s="158">
        <v>1</v>
      </c>
      <c r="M83" s="158">
        <v>2</v>
      </c>
      <c r="N83" s="158">
        <v>2</v>
      </c>
      <c r="O83" s="154">
        <v>1</v>
      </c>
      <c r="P83" s="156">
        <v>0</v>
      </c>
      <c r="Q83" s="156">
        <v>0</v>
      </c>
      <c r="R83" s="156">
        <v>0</v>
      </c>
      <c r="S83" s="156">
        <v>0</v>
      </c>
      <c r="T83" s="156">
        <v>1</v>
      </c>
      <c r="U83" s="156">
        <v>1</v>
      </c>
      <c r="V83" s="156">
        <v>1</v>
      </c>
    </row>
    <row r="84" spans="1:22" s="67" customFormat="1" x14ac:dyDescent="0.25">
      <c r="A84" s="70" t="s">
        <v>475</v>
      </c>
      <c r="B84" s="153">
        <v>0</v>
      </c>
      <c r="C84" s="153">
        <v>0</v>
      </c>
      <c r="D84" s="157">
        <v>0</v>
      </c>
      <c r="E84" s="153">
        <v>0</v>
      </c>
      <c r="F84" s="155">
        <v>0</v>
      </c>
      <c r="G84" s="155">
        <v>0</v>
      </c>
      <c r="H84" s="155">
        <v>0</v>
      </c>
      <c r="I84" s="155">
        <v>0</v>
      </c>
      <c r="J84" s="155">
        <v>0</v>
      </c>
      <c r="K84" s="155">
        <v>0</v>
      </c>
      <c r="L84" s="155">
        <v>0</v>
      </c>
      <c r="M84" s="155">
        <v>0</v>
      </c>
      <c r="N84" s="155">
        <v>0</v>
      </c>
      <c r="O84" s="156">
        <v>0</v>
      </c>
      <c r="P84" s="158">
        <v>1</v>
      </c>
      <c r="Q84" s="160">
        <v>1</v>
      </c>
      <c r="R84" s="156">
        <v>2</v>
      </c>
      <c r="S84" s="156">
        <v>3</v>
      </c>
      <c r="T84" s="156">
        <v>2</v>
      </c>
      <c r="U84" s="156">
        <v>2</v>
      </c>
      <c r="V84" s="156">
        <v>1</v>
      </c>
    </row>
    <row r="85" spans="1:22" s="67" customFormat="1" x14ac:dyDescent="0.25">
      <c r="A85" s="147" t="s">
        <v>548</v>
      </c>
      <c r="B85" s="153">
        <v>0</v>
      </c>
      <c r="C85" s="153">
        <v>0</v>
      </c>
      <c r="D85" s="153">
        <v>0</v>
      </c>
      <c r="E85" s="153">
        <v>0</v>
      </c>
      <c r="F85" s="153">
        <v>0</v>
      </c>
      <c r="G85" s="153">
        <v>0</v>
      </c>
      <c r="H85" s="153">
        <v>0</v>
      </c>
      <c r="I85" s="153">
        <v>0</v>
      </c>
      <c r="J85" s="153">
        <v>0</v>
      </c>
      <c r="K85" s="153">
        <v>0</v>
      </c>
      <c r="L85" s="153">
        <v>0</v>
      </c>
      <c r="M85" s="153">
        <v>0</v>
      </c>
      <c r="N85" s="153">
        <v>0</v>
      </c>
      <c r="O85" s="153">
        <v>0</v>
      </c>
      <c r="P85" s="153">
        <v>0</v>
      </c>
      <c r="Q85" s="153">
        <v>0</v>
      </c>
      <c r="R85" s="156">
        <v>1</v>
      </c>
      <c r="S85" s="156">
        <v>1</v>
      </c>
      <c r="T85" s="156">
        <v>1</v>
      </c>
      <c r="U85" s="156">
        <v>1</v>
      </c>
      <c r="V85" s="156">
        <v>0</v>
      </c>
    </row>
    <row r="86" spans="1:22" s="67" customFormat="1" x14ac:dyDescent="0.25">
      <c r="A86" s="70" t="s">
        <v>476</v>
      </c>
      <c r="B86" s="153">
        <v>0</v>
      </c>
      <c r="C86" s="153">
        <v>0</v>
      </c>
      <c r="D86" s="157">
        <v>0</v>
      </c>
      <c r="E86" s="153">
        <v>0</v>
      </c>
      <c r="F86" s="155">
        <v>0</v>
      </c>
      <c r="G86" s="155">
        <v>0</v>
      </c>
      <c r="H86" s="155">
        <v>0</v>
      </c>
      <c r="I86" s="155">
        <v>0</v>
      </c>
      <c r="J86" s="155">
        <v>0</v>
      </c>
      <c r="K86" s="155">
        <v>0</v>
      </c>
      <c r="L86" s="155">
        <v>0</v>
      </c>
      <c r="M86" s="155">
        <v>0</v>
      </c>
      <c r="N86" s="155">
        <v>0</v>
      </c>
      <c r="O86" s="159">
        <v>1</v>
      </c>
      <c r="P86" s="158">
        <v>1</v>
      </c>
      <c r="Q86" s="160">
        <v>1</v>
      </c>
      <c r="R86" s="156">
        <v>1</v>
      </c>
      <c r="S86" s="156">
        <v>1</v>
      </c>
      <c r="T86" s="156">
        <v>0</v>
      </c>
      <c r="U86" s="156">
        <v>0</v>
      </c>
      <c r="V86" s="156">
        <v>0</v>
      </c>
    </row>
    <row r="87" spans="1:22" s="67" customFormat="1" x14ac:dyDescent="0.25">
      <c r="A87" s="68" t="s">
        <v>477</v>
      </c>
      <c r="B87" s="153">
        <v>0</v>
      </c>
      <c r="C87" s="153">
        <v>0</v>
      </c>
      <c r="D87" s="157">
        <v>0</v>
      </c>
      <c r="E87" s="153">
        <v>0</v>
      </c>
      <c r="F87" s="155">
        <v>0</v>
      </c>
      <c r="G87" s="155">
        <v>0</v>
      </c>
      <c r="H87" s="155">
        <v>0</v>
      </c>
      <c r="I87" s="155">
        <v>0</v>
      </c>
      <c r="J87" s="155">
        <v>0</v>
      </c>
      <c r="K87" s="155">
        <v>0</v>
      </c>
      <c r="L87" s="158">
        <v>1</v>
      </c>
      <c r="M87" s="158">
        <v>1</v>
      </c>
      <c r="N87" s="158">
        <v>2</v>
      </c>
      <c r="O87" s="154">
        <v>1</v>
      </c>
      <c r="P87" s="156">
        <v>0</v>
      </c>
      <c r="Q87" s="156">
        <v>0</v>
      </c>
      <c r="R87" s="156">
        <v>0</v>
      </c>
      <c r="S87" s="156">
        <v>0</v>
      </c>
      <c r="T87" s="156">
        <v>0</v>
      </c>
      <c r="U87" s="156">
        <v>0</v>
      </c>
      <c r="V87" s="156">
        <v>0</v>
      </c>
    </row>
    <row r="88" spans="1:22" s="67" customFormat="1" x14ac:dyDescent="0.25">
      <c r="A88" s="68" t="s">
        <v>478</v>
      </c>
      <c r="B88" s="153">
        <v>0</v>
      </c>
      <c r="C88" s="153">
        <v>0</v>
      </c>
      <c r="D88" s="157">
        <v>0</v>
      </c>
      <c r="E88" s="153">
        <v>0</v>
      </c>
      <c r="F88" s="155">
        <v>0</v>
      </c>
      <c r="G88" s="155">
        <v>0</v>
      </c>
      <c r="H88" s="155">
        <v>0</v>
      </c>
      <c r="I88" s="158">
        <v>1</v>
      </c>
      <c r="J88" s="155">
        <v>0</v>
      </c>
      <c r="K88" s="155">
        <v>0</v>
      </c>
      <c r="L88" s="158">
        <v>1</v>
      </c>
      <c r="M88" s="158">
        <v>1</v>
      </c>
      <c r="N88" s="158">
        <v>1</v>
      </c>
      <c r="O88" s="154">
        <v>2</v>
      </c>
      <c r="P88" s="156">
        <v>0</v>
      </c>
      <c r="Q88" s="156">
        <v>0</v>
      </c>
      <c r="R88" s="156">
        <v>0</v>
      </c>
      <c r="S88" s="156">
        <v>0</v>
      </c>
      <c r="T88" s="156">
        <v>1</v>
      </c>
      <c r="U88" s="156">
        <v>1</v>
      </c>
      <c r="V88" s="156">
        <v>1</v>
      </c>
    </row>
    <row r="89" spans="1:22" s="67" customFormat="1" x14ac:dyDescent="0.25">
      <c r="A89" s="180" t="s">
        <v>613</v>
      </c>
      <c r="B89" s="153">
        <v>0</v>
      </c>
      <c r="C89" s="153">
        <v>0</v>
      </c>
      <c r="D89" s="157">
        <v>0</v>
      </c>
      <c r="E89" s="153">
        <v>0</v>
      </c>
      <c r="F89" s="155">
        <v>0</v>
      </c>
      <c r="G89" s="155">
        <v>0</v>
      </c>
      <c r="H89" s="155">
        <v>0</v>
      </c>
      <c r="I89" s="158">
        <v>0</v>
      </c>
      <c r="J89" s="155">
        <v>0</v>
      </c>
      <c r="K89" s="155">
        <v>0</v>
      </c>
      <c r="L89" s="158">
        <v>0</v>
      </c>
      <c r="M89" s="158">
        <v>0</v>
      </c>
      <c r="N89" s="158">
        <v>0</v>
      </c>
      <c r="O89" s="154">
        <v>0</v>
      </c>
      <c r="P89" s="156">
        <v>0</v>
      </c>
      <c r="Q89" s="156">
        <v>0</v>
      </c>
      <c r="R89" s="156">
        <v>0</v>
      </c>
      <c r="S89" s="156">
        <v>0</v>
      </c>
      <c r="T89" s="156">
        <v>1</v>
      </c>
      <c r="U89" s="156">
        <v>1</v>
      </c>
      <c r="V89" s="156">
        <v>1</v>
      </c>
    </row>
    <row r="90" spans="1:22" s="67" customFormat="1" x14ac:dyDescent="0.25">
      <c r="A90" s="70" t="s">
        <v>479</v>
      </c>
      <c r="B90" s="159">
        <v>3</v>
      </c>
      <c r="C90" s="159">
        <v>3</v>
      </c>
      <c r="D90" s="159">
        <v>3</v>
      </c>
      <c r="E90" s="159">
        <v>2</v>
      </c>
      <c r="F90" s="159">
        <v>2</v>
      </c>
      <c r="G90" s="159">
        <v>1</v>
      </c>
      <c r="H90" s="159">
        <v>1</v>
      </c>
      <c r="I90" s="155">
        <v>0</v>
      </c>
      <c r="J90" s="159">
        <v>1</v>
      </c>
      <c r="K90" s="159">
        <v>2</v>
      </c>
      <c r="L90" s="159">
        <v>0</v>
      </c>
      <c r="M90" s="159">
        <v>1</v>
      </c>
      <c r="N90" s="159">
        <v>1</v>
      </c>
      <c r="O90" s="159">
        <v>1</v>
      </c>
      <c r="P90" s="156">
        <v>0</v>
      </c>
      <c r="Q90" s="160">
        <v>1</v>
      </c>
      <c r="R90" s="156">
        <v>1</v>
      </c>
      <c r="S90" s="156">
        <v>1</v>
      </c>
      <c r="T90" s="156">
        <v>1</v>
      </c>
      <c r="U90" s="156">
        <v>0</v>
      </c>
      <c r="V90" s="156">
        <v>0</v>
      </c>
    </row>
    <row r="91" spans="1:22" s="67" customFormat="1" x14ac:dyDescent="0.25">
      <c r="A91" s="70" t="s">
        <v>480</v>
      </c>
      <c r="B91" s="153">
        <v>0</v>
      </c>
      <c r="C91" s="153">
        <v>0</v>
      </c>
      <c r="D91" s="157">
        <v>0</v>
      </c>
      <c r="E91" s="153">
        <v>0</v>
      </c>
      <c r="F91" s="155">
        <v>0</v>
      </c>
      <c r="G91" s="159">
        <v>1</v>
      </c>
      <c r="H91" s="159">
        <v>1</v>
      </c>
      <c r="I91" s="155">
        <v>0</v>
      </c>
      <c r="J91" s="155">
        <v>0</v>
      </c>
      <c r="K91" s="155">
        <v>0</v>
      </c>
      <c r="L91" s="155">
        <v>0</v>
      </c>
      <c r="M91" s="155">
        <v>0</v>
      </c>
      <c r="N91" s="159">
        <v>1</v>
      </c>
      <c r="O91" s="159">
        <v>1</v>
      </c>
      <c r="P91" s="158">
        <v>1</v>
      </c>
      <c r="Q91" s="160">
        <v>1</v>
      </c>
      <c r="R91" s="156">
        <v>0</v>
      </c>
      <c r="S91" s="156">
        <v>0</v>
      </c>
      <c r="T91" s="156">
        <v>1</v>
      </c>
      <c r="U91" s="156">
        <v>1</v>
      </c>
      <c r="V91" s="156">
        <v>1</v>
      </c>
    </row>
    <row r="92" spans="1:22" s="67" customFormat="1" x14ac:dyDescent="0.25">
      <c r="A92" s="70" t="s">
        <v>481</v>
      </c>
      <c r="B92" s="159">
        <v>5</v>
      </c>
      <c r="C92" s="159">
        <v>9</v>
      </c>
      <c r="D92" s="159">
        <v>6</v>
      </c>
      <c r="E92" s="159">
        <v>6</v>
      </c>
      <c r="F92" s="159">
        <v>7</v>
      </c>
      <c r="G92" s="159">
        <v>7</v>
      </c>
      <c r="H92" s="159">
        <v>7</v>
      </c>
      <c r="I92" s="159">
        <v>8</v>
      </c>
      <c r="J92" s="159">
        <v>8</v>
      </c>
      <c r="K92" s="159">
        <v>9</v>
      </c>
      <c r="L92" s="159">
        <v>14</v>
      </c>
      <c r="M92" s="159">
        <v>10</v>
      </c>
      <c r="N92" s="159">
        <v>8</v>
      </c>
      <c r="O92" s="159">
        <v>9</v>
      </c>
      <c r="P92" s="158">
        <v>8</v>
      </c>
      <c r="Q92" s="160">
        <v>10</v>
      </c>
      <c r="R92" s="156">
        <v>13</v>
      </c>
      <c r="S92" s="156">
        <v>14</v>
      </c>
      <c r="T92" s="156">
        <v>22</v>
      </c>
      <c r="U92" s="156">
        <v>24</v>
      </c>
      <c r="V92" s="156">
        <v>23</v>
      </c>
    </row>
    <row r="93" spans="1:22" s="67" customFormat="1" x14ac:dyDescent="0.25">
      <c r="A93" s="70" t="s">
        <v>482</v>
      </c>
      <c r="B93" s="153">
        <v>0</v>
      </c>
      <c r="C93" s="153">
        <v>0</v>
      </c>
      <c r="D93" s="159">
        <v>1</v>
      </c>
      <c r="E93" s="159">
        <v>1</v>
      </c>
      <c r="F93" s="155">
        <v>0</v>
      </c>
      <c r="G93" s="155">
        <v>0</v>
      </c>
      <c r="H93" s="155">
        <v>0</v>
      </c>
      <c r="I93" s="155">
        <v>0</v>
      </c>
      <c r="J93" s="155">
        <v>0</v>
      </c>
      <c r="K93" s="155">
        <v>0</v>
      </c>
      <c r="L93" s="155">
        <v>0</v>
      </c>
      <c r="M93" s="155">
        <v>0</v>
      </c>
      <c r="N93" s="155">
        <v>0</v>
      </c>
      <c r="O93" s="156">
        <v>0</v>
      </c>
      <c r="P93" s="158">
        <v>1</v>
      </c>
      <c r="Q93" s="160">
        <v>1</v>
      </c>
      <c r="R93" s="156">
        <v>1</v>
      </c>
      <c r="S93" s="156">
        <v>1</v>
      </c>
      <c r="T93" s="156">
        <v>0</v>
      </c>
      <c r="U93" s="156">
        <v>0</v>
      </c>
      <c r="V93" s="156">
        <v>0</v>
      </c>
    </row>
    <row r="94" spans="1:22" s="67" customFormat="1" x14ac:dyDescent="0.25">
      <c r="A94" s="70" t="s">
        <v>483</v>
      </c>
      <c r="B94" s="159">
        <v>2</v>
      </c>
      <c r="C94" s="159">
        <v>2</v>
      </c>
      <c r="D94" s="159">
        <v>4</v>
      </c>
      <c r="E94" s="159">
        <v>9</v>
      </c>
      <c r="F94" s="159">
        <v>13</v>
      </c>
      <c r="G94" s="159">
        <v>21</v>
      </c>
      <c r="H94" s="159">
        <v>27</v>
      </c>
      <c r="I94" s="159">
        <v>33</v>
      </c>
      <c r="J94" s="159">
        <v>46</v>
      </c>
      <c r="K94" s="159">
        <v>42</v>
      </c>
      <c r="L94" s="159">
        <v>44</v>
      </c>
      <c r="M94" s="159">
        <v>39</v>
      </c>
      <c r="N94" s="159">
        <v>40</v>
      </c>
      <c r="O94" s="159">
        <v>38</v>
      </c>
      <c r="P94" s="158">
        <v>41</v>
      </c>
      <c r="Q94" s="160">
        <v>37</v>
      </c>
      <c r="R94" s="156">
        <v>31</v>
      </c>
      <c r="S94" s="156">
        <v>26</v>
      </c>
      <c r="T94" s="156">
        <v>37</v>
      </c>
      <c r="U94" s="156">
        <v>37</v>
      </c>
      <c r="V94" s="156">
        <v>44</v>
      </c>
    </row>
    <row r="95" spans="1:22" s="67" customFormat="1" x14ac:dyDescent="0.25">
      <c r="A95" s="70" t="s">
        <v>484</v>
      </c>
      <c r="B95" s="159">
        <v>1</v>
      </c>
      <c r="C95" s="159">
        <v>3</v>
      </c>
      <c r="D95" s="159">
        <v>3</v>
      </c>
      <c r="E95" s="159">
        <v>2</v>
      </c>
      <c r="F95" s="159">
        <v>3</v>
      </c>
      <c r="G95" s="159">
        <v>2</v>
      </c>
      <c r="H95" s="159">
        <v>3</v>
      </c>
      <c r="I95" s="159">
        <v>3</v>
      </c>
      <c r="J95" s="159">
        <v>1</v>
      </c>
      <c r="K95" s="159">
        <v>3</v>
      </c>
      <c r="L95" s="159">
        <v>4</v>
      </c>
      <c r="M95" s="159">
        <v>7</v>
      </c>
      <c r="N95" s="159">
        <v>5</v>
      </c>
      <c r="O95" s="159">
        <v>4</v>
      </c>
      <c r="P95" s="158">
        <v>7</v>
      </c>
      <c r="Q95" s="160">
        <v>5</v>
      </c>
      <c r="R95" s="156">
        <v>9</v>
      </c>
      <c r="S95" s="156">
        <v>6</v>
      </c>
      <c r="T95" s="156">
        <v>7</v>
      </c>
      <c r="U95" s="156">
        <v>7</v>
      </c>
      <c r="V95" s="156">
        <v>4</v>
      </c>
    </row>
    <row r="96" spans="1:22" s="67" customFormat="1" x14ac:dyDescent="0.25">
      <c r="A96" s="68" t="s">
        <v>485</v>
      </c>
      <c r="B96" s="153">
        <v>0</v>
      </c>
      <c r="C96" s="153">
        <v>0</v>
      </c>
      <c r="D96" s="157">
        <v>0</v>
      </c>
      <c r="E96" s="153">
        <v>0</v>
      </c>
      <c r="F96" s="155">
        <v>0</v>
      </c>
      <c r="G96" s="155">
        <v>0</v>
      </c>
      <c r="H96" s="155">
        <v>0</v>
      </c>
      <c r="I96" s="155">
        <v>0</v>
      </c>
      <c r="J96" s="155">
        <v>0</v>
      </c>
      <c r="K96" s="158">
        <v>1</v>
      </c>
      <c r="L96" s="158">
        <v>1</v>
      </c>
      <c r="M96" s="158">
        <v>1</v>
      </c>
      <c r="N96" s="154">
        <v>1</v>
      </c>
      <c r="O96" s="156">
        <v>0</v>
      </c>
      <c r="P96" s="156">
        <v>0</v>
      </c>
      <c r="Q96" s="156">
        <v>0</v>
      </c>
      <c r="R96" s="156">
        <v>0</v>
      </c>
      <c r="S96" s="156">
        <v>0</v>
      </c>
      <c r="T96" s="156">
        <v>1</v>
      </c>
      <c r="U96" s="156">
        <v>1</v>
      </c>
      <c r="V96" s="156">
        <v>0</v>
      </c>
    </row>
    <row r="97" spans="1:22" s="67" customFormat="1" x14ac:dyDescent="0.25">
      <c r="A97" s="68" t="s">
        <v>486</v>
      </c>
      <c r="B97" s="153">
        <v>0</v>
      </c>
      <c r="C97" s="153">
        <v>0</v>
      </c>
      <c r="D97" s="157">
        <v>0</v>
      </c>
      <c r="E97" s="153">
        <v>0</v>
      </c>
      <c r="F97" s="155">
        <v>0</v>
      </c>
      <c r="G97" s="155">
        <v>0</v>
      </c>
      <c r="H97" s="155">
        <v>0</v>
      </c>
      <c r="I97" s="158">
        <v>1</v>
      </c>
      <c r="J97" s="158">
        <v>1</v>
      </c>
      <c r="K97" s="154">
        <v>1</v>
      </c>
      <c r="L97" s="155">
        <v>1</v>
      </c>
      <c r="M97" s="155">
        <v>0</v>
      </c>
      <c r="N97" s="155">
        <v>0</v>
      </c>
      <c r="O97" s="156">
        <v>0</v>
      </c>
      <c r="P97" s="156">
        <v>0</v>
      </c>
      <c r="Q97" s="156">
        <v>0</v>
      </c>
      <c r="R97" s="156">
        <v>0</v>
      </c>
      <c r="S97" s="156">
        <v>0</v>
      </c>
      <c r="T97" s="156">
        <v>0</v>
      </c>
      <c r="U97" s="156">
        <v>0</v>
      </c>
      <c r="V97" s="156">
        <v>0</v>
      </c>
    </row>
    <row r="98" spans="1:22" s="67" customFormat="1" x14ac:dyDescent="0.25">
      <c r="A98" s="70" t="s">
        <v>487</v>
      </c>
      <c r="B98" s="159">
        <v>4</v>
      </c>
      <c r="C98" s="159">
        <v>5</v>
      </c>
      <c r="D98" s="159">
        <v>5</v>
      </c>
      <c r="E98" s="159">
        <v>6</v>
      </c>
      <c r="F98" s="159">
        <v>7</v>
      </c>
      <c r="G98" s="159">
        <v>6</v>
      </c>
      <c r="H98" s="159">
        <v>6</v>
      </c>
      <c r="I98" s="159">
        <v>5</v>
      </c>
      <c r="J98" s="159">
        <v>8</v>
      </c>
      <c r="K98" s="159">
        <v>7</v>
      </c>
      <c r="L98" s="159">
        <v>6</v>
      </c>
      <c r="M98" s="159">
        <v>5</v>
      </c>
      <c r="N98" s="159">
        <v>3</v>
      </c>
      <c r="O98" s="159">
        <v>5</v>
      </c>
      <c r="P98" s="158">
        <v>4</v>
      </c>
      <c r="Q98" s="160">
        <v>3</v>
      </c>
      <c r="R98" s="156">
        <v>2</v>
      </c>
      <c r="S98" s="156">
        <v>4</v>
      </c>
      <c r="T98" s="156">
        <v>5</v>
      </c>
      <c r="U98" s="156">
        <v>4</v>
      </c>
      <c r="V98" s="156">
        <v>2</v>
      </c>
    </row>
    <row r="99" spans="1:22" s="67" customFormat="1" x14ac:dyDescent="0.25">
      <c r="A99" s="68" t="s">
        <v>488</v>
      </c>
      <c r="B99" s="153">
        <v>0</v>
      </c>
      <c r="C99" s="153">
        <v>0</v>
      </c>
      <c r="D99" s="157">
        <v>0</v>
      </c>
      <c r="E99" s="153">
        <v>0</v>
      </c>
      <c r="F99" s="155">
        <v>0</v>
      </c>
      <c r="G99" s="155">
        <v>0</v>
      </c>
      <c r="H99" s="158">
        <v>1</v>
      </c>
      <c r="I99" s="158">
        <v>1</v>
      </c>
      <c r="J99" s="158">
        <v>3</v>
      </c>
      <c r="K99" s="158">
        <v>3</v>
      </c>
      <c r="L99" s="158">
        <v>4</v>
      </c>
      <c r="M99" s="158">
        <v>2</v>
      </c>
      <c r="N99" s="154">
        <v>1</v>
      </c>
      <c r="O99" s="156">
        <v>0</v>
      </c>
      <c r="P99" s="156">
        <v>0</v>
      </c>
      <c r="Q99" s="156">
        <v>0</v>
      </c>
      <c r="R99" s="156">
        <v>2</v>
      </c>
      <c r="S99" s="156">
        <v>1</v>
      </c>
      <c r="T99" s="156">
        <v>2</v>
      </c>
      <c r="U99" s="156">
        <v>2</v>
      </c>
      <c r="V99" s="156">
        <v>1</v>
      </c>
    </row>
    <row r="100" spans="1:22" s="67" customFormat="1" x14ac:dyDescent="0.25">
      <c r="A100" s="180" t="s">
        <v>614</v>
      </c>
      <c r="B100" s="153">
        <v>0</v>
      </c>
      <c r="C100" s="153">
        <v>0</v>
      </c>
      <c r="D100" s="157">
        <v>0</v>
      </c>
      <c r="E100" s="153">
        <v>0</v>
      </c>
      <c r="F100" s="155">
        <v>0</v>
      </c>
      <c r="G100" s="155">
        <v>0</v>
      </c>
      <c r="H100" s="155">
        <v>0</v>
      </c>
      <c r="I100" s="158">
        <v>0</v>
      </c>
      <c r="J100" s="155">
        <v>0</v>
      </c>
      <c r="K100" s="155">
        <v>0</v>
      </c>
      <c r="L100" s="158">
        <v>0</v>
      </c>
      <c r="M100" s="158">
        <v>0</v>
      </c>
      <c r="N100" s="158">
        <v>0</v>
      </c>
      <c r="O100" s="154">
        <v>0</v>
      </c>
      <c r="P100" s="156">
        <v>0</v>
      </c>
      <c r="Q100" s="156">
        <v>0</v>
      </c>
      <c r="R100" s="156">
        <v>0</v>
      </c>
      <c r="S100" s="156">
        <v>0</v>
      </c>
      <c r="T100" s="156">
        <v>1</v>
      </c>
      <c r="U100" s="156">
        <v>2</v>
      </c>
      <c r="V100" s="156">
        <v>2</v>
      </c>
    </row>
    <row r="101" spans="1:22" s="67" customFormat="1" x14ac:dyDescent="0.25">
      <c r="A101" s="70" t="s">
        <v>489</v>
      </c>
      <c r="B101" s="153">
        <v>0</v>
      </c>
      <c r="C101" s="153">
        <v>0</v>
      </c>
      <c r="D101" s="157">
        <v>0</v>
      </c>
      <c r="E101" s="153">
        <v>0</v>
      </c>
      <c r="F101" s="155">
        <v>0</v>
      </c>
      <c r="G101" s="155">
        <v>0</v>
      </c>
      <c r="H101" s="155">
        <v>0</v>
      </c>
      <c r="I101" s="155">
        <v>0</v>
      </c>
      <c r="J101" s="155">
        <v>0</v>
      </c>
      <c r="K101" s="155">
        <v>0</v>
      </c>
      <c r="L101" s="155">
        <v>0</v>
      </c>
      <c r="M101" s="155">
        <v>0</v>
      </c>
      <c r="N101" s="155">
        <v>0</v>
      </c>
      <c r="O101" s="156">
        <v>0</v>
      </c>
      <c r="P101" s="156">
        <v>0</v>
      </c>
      <c r="Q101" s="160">
        <v>1</v>
      </c>
      <c r="R101" s="156">
        <v>1</v>
      </c>
      <c r="S101" s="156">
        <v>1</v>
      </c>
      <c r="T101" s="156">
        <v>1</v>
      </c>
      <c r="U101" s="156">
        <v>0</v>
      </c>
      <c r="V101" s="156">
        <v>0</v>
      </c>
    </row>
    <row r="102" spans="1:22" s="67" customFormat="1" x14ac:dyDescent="0.25">
      <c r="A102" s="68" t="s">
        <v>490</v>
      </c>
      <c r="B102" s="153">
        <v>0</v>
      </c>
      <c r="C102" s="153">
        <v>0</v>
      </c>
      <c r="D102" s="157">
        <v>0</v>
      </c>
      <c r="E102" s="153">
        <v>0</v>
      </c>
      <c r="F102" s="155">
        <v>0</v>
      </c>
      <c r="G102" s="154">
        <v>1</v>
      </c>
      <c r="H102" s="155">
        <v>0</v>
      </c>
      <c r="I102" s="155">
        <v>0</v>
      </c>
      <c r="J102" s="154">
        <v>1</v>
      </c>
      <c r="K102" s="154">
        <v>1</v>
      </c>
      <c r="L102" s="154">
        <v>2</v>
      </c>
      <c r="M102" s="154">
        <v>2</v>
      </c>
      <c r="N102" s="154">
        <v>1</v>
      </c>
      <c r="O102" s="154">
        <v>1</v>
      </c>
      <c r="P102" s="158">
        <v>1</v>
      </c>
      <c r="Q102" s="156">
        <v>0</v>
      </c>
      <c r="R102" s="156">
        <v>0</v>
      </c>
      <c r="S102" s="156">
        <v>0</v>
      </c>
      <c r="T102" s="156">
        <v>0</v>
      </c>
      <c r="U102" s="156">
        <v>0</v>
      </c>
      <c r="V102" s="156">
        <v>0</v>
      </c>
    </row>
    <row r="103" spans="1:22" s="67" customFormat="1" x14ac:dyDescent="0.25">
      <c r="A103" s="70" t="s">
        <v>491</v>
      </c>
      <c r="B103" s="153">
        <v>0</v>
      </c>
      <c r="C103" s="153">
        <v>0</v>
      </c>
      <c r="D103" s="159">
        <v>1</v>
      </c>
      <c r="E103" s="159">
        <v>1</v>
      </c>
      <c r="F103" s="159">
        <v>2</v>
      </c>
      <c r="G103" s="159">
        <v>2</v>
      </c>
      <c r="H103" s="159">
        <v>1</v>
      </c>
      <c r="I103" s="159">
        <v>1</v>
      </c>
      <c r="J103" s="159">
        <v>1</v>
      </c>
      <c r="K103" s="159">
        <v>1</v>
      </c>
      <c r="L103" s="155">
        <v>1</v>
      </c>
      <c r="M103" s="155">
        <v>0</v>
      </c>
      <c r="N103" s="155">
        <v>0</v>
      </c>
      <c r="O103" s="156">
        <v>0</v>
      </c>
      <c r="P103" s="158">
        <v>2</v>
      </c>
      <c r="Q103" s="160">
        <v>3</v>
      </c>
      <c r="R103" s="156">
        <v>3</v>
      </c>
      <c r="S103" s="156">
        <v>3</v>
      </c>
      <c r="T103" s="156">
        <v>1</v>
      </c>
      <c r="U103" s="156">
        <v>0</v>
      </c>
      <c r="V103" s="156">
        <v>0</v>
      </c>
    </row>
    <row r="104" spans="1:22" s="67" customFormat="1" x14ac:dyDescent="0.25">
      <c r="A104" s="70" t="s">
        <v>492</v>
      </c>
      <c r="B104" s="153">
        <v>0</v>
      </c>
      <c r="C104" s="159">
        <v>1</v>
      </c>
      <c r="D104" s="159">
        <v>2</v>
      </c>
      <c r="E104" s="159">
        <v>1</v>
      </c>
      <c r="F104" s="159">
        <v>1</v>
      </c>
      <c r="G104" s="155">
        <v>0</v>
      </c>
      <c r="H104" s="155">
        <v>0</v>
      </c>
      <c r="I104" s="159">
        <v>1</v>
      </c>
      <c r="J104" s="159">
        <v>1</v>
      </c>
      <c r="K104" s="159">
        <v>2</v>
      </c>
      <c r="L104" s="159">
        <v>3</v>
      </c>
      <c r="M104" s="159">
        <v>3</v>
      </c>
      <c r="N104" s="159">
        <v>5</v>
      </c>
      <c r="O104" s="159">
        <v>3</v>
      </c>
      <c r="P104" s="158">
        <v>4</v>
      </c>
      <c r="Q104" s="160">
        <v>5</v>
      </c>
      <c r="R104" s="156">
        <v>6</v>
      </c>
      <c r="S104" s="156">
        <v>6</v>
      </c>
      <c r="T104" s="156">
        <v>6</v>
      </c>
      <c r="U104" s="156">
        <v>5</v>
      </c>
      <c r="V104" s="156">
        <v>4</v>
      </c>
    </row>
    <row r="105" spans="1:22" s="67" customFormat="1" x14ac:dyDescent="0.25">
      <c r="A105" s="70" t="s">
        <v>493</v>
      </c>
      <c r="B105" s="153">
        <v>0</v>
      </c>
      <c r="C105" s="153">
        <v>0</v>
      </c>
      <c r="D105" s="157">
        <v>0</v>
      </c>
      <c r="E105" s="153">
        <v>0</v>
      </c>
      <c r="F105" s="155">
        <v>0</v>
      </c>
      <c r="G105" s="155">
        <v>0</v>
      </c>
      <c r="H105" s="155">
        <v>0</v>
      </c>
      <c r="I105" s="155">
        <v>0</v>
      </c>
      <c r="J105" s="155">
        <v>0</v>
      </c>
      <c r="K105" s="155">
        <v>0</v>
      </c>
      <c r="L105" s="155">
        <v>0</v>
      </c>
      <c r="M105" s="155">
        <v>0</v>
      </c>
      <c r="N105" s="155">
        <v>0</v>
      </c>
      <c r="O105" s="156">
        <v>0</v>
      </c>
      <c r="P105" s="158">
        <v>1</v>
      </c>
      <c r="Q105" s="160">
        <v>1</v>
      </c>
      <c r="R105" s="156">
        <v>1</v>
      </c>
      <c r="S105" s="156">
        <v>1</v>
      </c>
      <c r="T105" s="156">
        <v>1</v>
      </c>
      <c r="U105" s="156">
        <v>1</v>
      </c>
      <c r="V105" s="156">
        <v>1</v>
      </c>
    </row>
    <row r="106" spans="1:22" s="67" customFormat="1" x14ac:dyDescent="0.25">
      <c r="A106" s="68" t="s">
        <v>494</v>
      </c>
      <c r="B106" s="153">
        <v>0</v>
      </c>
      <c r="C106" s="153">
        <v>0</v>
      </c>
      <c r="D106" s="157">
        <v>0</v>
      </c>
      <c r="E106" s="158">
        <v>1</v>
      </c>
      <c r="F106" s="158">
        <v>1</v>
      </c>
      <c r="G106" s="158">
        <v>1</v>
      </c>
      <c r="H106" s="154">
        <v>1</v>
      </c>
      <c r="I106" s="155">
        <v>0</v>
      </c>
      <c r="J106" s="155">
        <v>0</v>
      </c>
      <c r="K106" s="155">
        <v>0</v>
      </c>
      <c r="L106" s="155">
        <v>0</v>
      </c>
      <c r="M106" s="155">
        <v>0</v>
      </c>
      <c r="N106" s="155">
        <v>0</v>
      </c>
      <c r="O106" s="156">
        <v>0</v>
      </c>
      <c r="P106" s="156">
        <v>0</v>
      </c>
      <c r="Q106" s="156">
        <v>0</v>
      </c>
      <c r="R106" s="156">
        <v>0</v>
      </c>
      <c r="S106" s="156">
        <v>0</v>
      </c>
      <c r="T106" s="156">
        <v>0</v>
      </c>
      <c r="U106" s="156">
        <v>0</v>
      </c>
      <c r="V106" s="156">
        <v>0</v>
      </c>
    </row>
    <row r="107" spans="1:22" s="67" customFormat="1" x14ac:dyDescent="0.25">
      <c r="A107" s="68" t="s">
        <v>495</v>
      </c>
      <c r="B107" s="153">
        <v>0</v>
      </c>
      <c r="C107" s="153">
        <v>0</v>
      </c>
      <c r="D107" s="157">
        <v>0</v>
      </c>
      <c r="E107" s="153">
        <v>0</v>
      </c>
      <c r="F107" s="155">
        <v>0</v>
      </c>
      <c r="G107" s="155">
        <v>0</v>
      </c>
      <c r="H107" s="155">
        <v>0</v>
      </c>
      <c r="I107" s="155">
        <v>0</v>
      </c>
      <c r="J107" s="155">
        <v>0</v>
      </c>
      <c r="K107" s="155">
        <v>0</v>
      </c>
      <c r="L107" s="158">
        <v>0</v>
      </c>
      <c r="M107" s="154">
        <v>1</v>
      </c>
      <c r="N107" s="154">
        <v>1</v>
      </c>
      <c r="O107" s="154">
        <v>1</v>
      </c>
      <c r="P107" s="158">
        <v>1</v>
      </c>
      <c r="Q107" s="156">
        <v>0</v>
      </c>
      <c r="R107" s="156">
        <v>0</v>
      </c>
      <c r="S107" s="156">
        <v>0</v>
      </c>
      <c r="T107" s="156">
        <v>0</v>
      </c>
      <c r="U107" s="156">
        <v>0</v>
      </c>
      <c r="V107" s="156">
        <v>0</v>
      </c>
    </row>
    <row r="108" spans="1:22" s="67" customFormat="1" x14ac:dyDescent="0.25">
      <c r="A108" s="70" t="s">
        <v>496</v>
      </c>
      <c r="B108" s="159">
        <v>1</v>
      </c>
      <c r="C108" s="159">
        <v>1</v>
      </c>
      <c r="D108" s="159">
        <v>1</v>
      </c>
      <c r="E108" s="153">
        <v>0</v>
      </c>
      <c r="F108" s="155">
        <v>0</v>
      </c>
      <c r="G108" s="155">
        <v>0</v>
      </c>
      <c r="H108" s="155">
        <v>0</v>
      </c>
      <c r="I108" s="155">
        <v>0</v>
      </c>
      <c r="J108" s="155">
        <v>0</v>
      </c>
      <c r="K108" s="155">
        <v>0</v>
      </c>
      <c r="L108" s="155">
        <v>0</v>
      </c>
      <c r="M108" s="155">
        <v>0</v>
      </c>
      <c r="N108" s="159">
        <v>2</v>
      </c>
      <c r="O108" s="159">
        <v>2</v>
      </c>
      <c r="P108" s="158">
        <v>2</v>
      </c>
      <c r="Q108" s="160">
        <v>3</v>
      </c>
      <c r="R108" s="156">
        <v>3</v>
      </c>
      <c r="S108" s="156">
        <v>3</v>
      </c>
      <c r="T108" s="156">
        <v>3</v>
      </c>
      <c r="U108" s="156">
        <v>2</v>
      </c>
      <c r="V108" s="156">
        <v>0</v>
      </c>
    </row>
    <row r="109" spans="1:22" s="67" customFormat="1" x14ac:dyDescent="0.25">
      <c r="A109" s="68" t="s">
        <v>497</v>
      </c>
      <c r="B109" s="153">
        <v>0</v>
      </c>
      <c r="C109" s="158">
        <v>1</v>
      </c>
      <c r="D109" s="154">
        <v>1</v>
      </c>
      <c r="E109" s="153">
        <v>0</v>
      </c>
      <c r="F109" s="155">
        <v>0</v>
      </c>
      <c r="G109" s="155">
        <v>0</v>
      </c>
      <c r="H109" s="155">
        <v>0</v>
      </c>
      <c r="I109" s="155">
        <v>0</v>
      </c>
      <c r="J109" s="155">
        <v>0</v>
      </c>
      <c r="K109" s="155">
        <v>0</v>
      </c>
      <c r="L109" s="155">
        <v>1</v>
      </c>
      <c r="M109" s="155">
        <v>0</v>
      </c>
      <c r="N109" s="155">
        <v>0</v>
      </c>
      <c r="O109" s="156">
        <v>0</v>
      </c>
      <c r="P109" s="156">
        <v>0</v>
      </c>
      <c r="Q109" s="156">
        <v>0</v>
      </c>
      <c r="R109" s="156">
        <v>0</v>
      </c>
      <c r="S109" s="156">
        <v>0</v>
      </c>
      <c r="T109" s="156">
        <v>0</v>
      </c>
      <c r="U109" s="156">
        <v>0</v>
      </c>
      <c r="V109" s="156">
        <v>1</v>
      </c>
    </row>
    <row r="110" spans="1:22" s="67" customFormat="1" x14ac:dyDescent="0.25">
      <c r="A110" s="68" t="s">
        <v>498</v>
      </c>
      <c r="B110" s="153">
        <v>0</v>
      </c>
      <c r="C110" s="153">
        <v>0</v>
      </c>
      <c r="D110" s="158">
        <v>1</v>
      </c>
      <c r="E110" s="153">
        <v>0</v>
      </c>
      <c r="F110" s="155">
        <v>0</v>
      </c>
      <c r="G110" s="155">
        <v>0</v>
      </c>
      <c r="H110" s="155">
        <v>0</v>
      </c>
      <c r="I110" s="158">
        <v>1</v>
      </c>
      <c r="J110" s="158">
        <v>1</v>
      </c>
      <c r="K110" s="154">
        <v>1</v>
      </c>
      <c r="L110" s="155">
        <v>1</v>
      </c>
      <c r="M110" s="155">
        <v>0</v>
      </c>
      <c r="N110" s="155">
        <v>0</v>
      </c>
      <c r="O110" s="156">
        <v>0</v>
      </c>
      <c r="P110" s="156">
        <v>0</v>
      </c>
      <c r="Q110" s="156">
        <v>0</v>
      </c>
      <c r="R110" s="156">
        <v>0</v>
      </c>
      <c r="S110" s="156">
        <v>0</v>
      </c>
      <c r="T110" s="156">
        <v>0</v>
      </c>
      <c r="U110" s="156">
        <v>0</v>
      </c>
      <c r="V110" s="156">
        <v>0</v>
      </c>
    </row>
    <row r="111" spans="1:22" s="67" customFormat="1" x14ac:dyDescent="0.25">
      <c r="A111" s="70" t="s">
        <v>499</v>
      </c>
      <c r="B111" s="159">
        <v>1</v>
      </c>
      <c r="C111" s="153">
        <v>0</v>
      </c>
      <c r="D111" s="157">
        <v>0</v>
      </c>
      <c r="E111" s="153">
        <v>0</v>
      </c>
      <c r="F111" s="155">
        <v>0</v>
      </c>
      <c r="G111" s="155">
        <v>0</v>
      </c>
      <c r="H111" s="155">
        <v>0</v>
      </c>
      <c r="I111" s="155">
        <v>0</v>
      </c>
      <c r="J111" s="155">
        <v>0</v>
      </c>
      <c r="K111" s="155">
        <v>0</v>
      </c>
      <c r="L111" s="155">
        <v>0</v>
      </c>
      <c r="M111" s="155">
        <v>0</v>
      </c>
      <c r="N111" s="155">
        <v>0</v>
      </c>
      <c r="O111" s="156">
        <v>0</v>
      </c>
      <c r="P111" s="158">
        <v>1</v>
      </c>
      <c r="Q111" s="160">
        <v>1</v>
      </c>
      <c r="R111" s="156">
        <v>1</v>
      </c>
      <c r="S111" s="156">
        <v>1</v>
      </c>
      <c r="T111" s="156">
        <v>4</v>
      </c>
      <c r="U111" s="156">
        <v>3</v>
      </c>
      <c r="V111" s="156">
        <v>3</v>
      </c>
    </row>
    <row r="112" spans="1:22" s="67" customFormat="1" x14ac:dyDescent="0.25">
      <c r="A112" s="180" t="s">
        <v>551</v>
      </c>
      <c r="B112" s="158">
        <v>0</v>
      </c>
      <c r="C112" s="158">
        <v>0</v>
      </c>
      <c r="D112" s="158">
        <v>0</v>
      </c>
      <c r="E112" s="158">
        <v>0</v>
      </c>
      <c r="F112" s="158">
        <v>0</v>
      </c>
      <c r="G112" s="158">
        <v>0</v>
      </c>
      <c r="H112" s="158">
        <v>0</v>
      </c>
      <c r="I112" s="158">
        <v>0</v>
      </c>
      <c r="J112" s="158">
        <v>0</v>
      </c>
      <c r="K112" s="158">
        <v>0</v>
      </c>
      <c r="L112" s="158">
        <v>0</v>
      </c>
      <c r="M112" s="158">
        <v>0</v>
      </c>
      <c r="N112" s="158">
        <v>0</v>
      </c>
      <c r="O112" s="158">
        <v>0</v>
      </c>
      <c r="P112" s="158">
        <v>0</v>
      </c>
      <c r="Q112" s="158">
        <v>0</v>
      </c>
      <c r="R112" s="156">
        <v>1</v>
      </c>
      <c r="S112" s="156">
        <v>1</v>
      </c>
      <c r="T112" s="156">
        <v>1</v>
      </c>
      <c r="U112" s="156">
        <v>1</v>
      </c>
      <c r="V112" s="156">
        <v>0</v>
      </c>
    </row>
    <row r="113" spans="1:22" s="67" customFormat="1" x14ac:dyDescent="0.25">
      <c r="A113" s="68" t="s">
        <v>500</v>
      </c>
      <c r="B113" s="153">
        <v>0</v>
      </c>
      <c r="C113" s="153">
        <v>0</v>
      </c>
      <c r="D113" s="157">
        <v>0</v>
      </c>
      <c r="E113" s="153">
        <v>0</v>
      </c>
      <c r="F113" s="154">
        <v>1</v>
      </c>
      <c r="G113" s="154">
        <v>1</v>
      </c>
      <c r="H113" s="154">
        <v>1</v>
      </c>
      <c r="I113" s="154">
        <v>1</v>
      </c>
      <c r="J113" s="155">
        <v>0</v>
      </c>
      <c r="K113" s="155">
        <v>0</v>
      </c>
      <c r="L113" s="158">
        <v>0</v>
      </c>
      <c r="M113" s="154">
        <v>1</v>
      </c>
      <c r="N113" s="154">
        <v>1</v>
      </c>
      <c r="O113" s="154">
        <v>1</v>
      </c>
      <c r="P113" s="158">
        <v>1</v>
      </c>
      <c r="Q113" s="156">
        <v>0</v>
      </c>
      <c r="R113" s="156">
        <v>0</v>
      </c>
      <c r="S113" s="156">
        <v>0</v>
      </c>
      <c r="T113" s="156">
        <v>0</v>
      </c>
      <c r="U113" s="156">
        <v>0</v>
      </c>
      <c r="V113" s="156">
        <v>0</v>
      </c>
    </row>
    <row r="114" spans="1:22" s="67" customFormat="1" x14ac:dyDescent="0.25">
      <c r="A114" s="70" t="s">
        <v>501</v>
      </c>
      <c r="B114" s="159">
        <v>1</v>
      </c>
      <c r="C114" s="159">
        <v>1</v>
      </c>
      <c r="D114" s="159">
        <v>2</v>
      </c>
      <c r="E114" s="159">
        <v>1</v>
      </c>
      <c r="F114" s="159">
        <v>3</v>
      </c>
      <c r="G114" s="159">
        <v>3</v>
      </c>
      <c r="H114" s="159">
        <v>2</v>
      </c>
      <c r="I114" s="159">
        <v>3</v>
      </c>
      <c r="J114" s="159">
        <v>2</v>
      </c>
      <c r="K114" s="159">
        <v>4</v>
      </c>
      <c r="L114" s="159">
        <v>5</v>
      </c>
      <c r="M114" s="159">
        <v>3</v>
      </c>
      <c r="N114" s="159">
        <v>3</v>
      </c>
      <c r="O114" s="159">
        <v>3</v>
      </c>
      <c r="P114" s="158">
        <v>2</v>
      </c>
      <c r="Q114" s="160">
        <v>2</v>
      </c>
      <c r="R114" s="156">
        <v>1</v>
      </c>
      <c r="S114" s="156">
        <v>0</v>
      </c>
      <c r="T114" s="156">
        <v>2</v>
      </c>
      <c r="U114" s="156">
        <v>3</v>
      </c>
      <c r="V114" s="156">
        <v>2</v>
      </c>
    </row>
    <row r="115" spans="1:22" s="67" customFormat="1" x14ac:dyDescent="0.25">
      <c r="A115" s="180" t="s">
        <v>615</v>
      </c>
      <c r="B115" s="153">
        <v>0</v>
      </c>
      <c r="C115" s="153">
        <v>0</v>
      </c>
      <c r="D115" s="157">
        <v>0</v>
      </c>
      <c r="E115" s="153">
        <v>0</v>
      </c>
      <c r="F115" s="155">
        <v>0</v>
      </c>
      <c r="G115" s="155">
        <v>0</v>
      </c>
      <c r="H115" s="155">
        <v>0</v>
      </c>
      <c r="I115" s="158">
        <v>0</v>
      </c>
      <c r="J115" s="155">
        <v>0</v>
      </c>
      <c r="K115" s="155">
        <v>0</v>
      </c>
      <c r="L115" s="158">
        <v>0</v>
      </c>
      <c r="M115" s="158">
        <v>0</v>
      </c>
      <c r="N115" s="158">
        <v>0</v>
      </c>
      <c r="O115" s="154">
        <v>0</v>
      </c>
      <c r="P115" s="156">
        <v>0</v>
      </c>
      <c r="Q115" s="156">
        <v>0</v>
      </c>
      <c r="R115" s="156">
        <v>0</v>
      </c>
      <c r="S115" s="156">
        <v>0</v>
      </c>
      <c r="T115" s="156">
        <v>1</v>
      </c>
      <c r="U115" s="156">
        <v>1</v>
      </c>
      <c r="V115" s="156">
        <v>1</v>
      </c>
    </row>
    <row r="116" spans="1:22" s="67" customFormat="1" x14ac:dyDescent="0.25">
      <c r="A116" s="68" t="s">
        <v>502</v>
      </c>
      <c r="B116" s="153">
        <v>0</v>
      </c>
      <c r="C116" s="153">
        <v>0</v>
      </c>
      <c r="D116" s="157">
        <v>0</v>
      </c>
      <c r="E116" s="153">
        <v>0</v>
      </c>
      <c r="F116" s="155">
        <v>0</v>
      </c>
      <c r="G116" s="155">
        <v>0</v>
      </c>
      <c r="H116" s="155">
        <v>0</v>
      </c>
      <c r="I116" s="158">
        <v>1</v>
      </c>
      <c r="J116" s="158">
        <v>1</v>
      </c>
      <c r="K116" s="154">
        <v>1</v>
      </c>
      <c r="L116" s="155">
        <v>1</v>
      </c>
      <c r="M116" s="155">
        <v>0</v>
      </c>
      <c r="N116" s="155">
        <v>0</v>
      </c>
      <c r="O116" s="156">
        <v>0</v>
      </c>
      <c r="P116" s="156">
        <v>0</v>
      </c>
      <c r="Q116" s="156">
        <v>0</v>
      </c>
      <c r="R116" s="156">
        <v>0</v>
      </c>
      <c r="S116" s="156">
        <v>0</v>
      </c>
      <c r="T116" s="156">
        <v>0</v>
      </c>
      <c r="U116" s="156">
        <v>0</v>
      </c>
      <c r="V116" s="156">
        <v>0</v>
      </c>
    </row>
    <row r="117" spans="1:22" s="67" customFormat="1" x14ac:dyDescent="0.25">
      <c r="A117" s="68" t="s">
        <v>503</v>
      </c>
      <c r="B117" s="158">
        <v>1</v>
      </c>
      <c r="C117" s="158">
        <v>1</v>
      </c>
      <c r="D117" s="158">
        <v>1</v>
      </c>
      <c r="E117" s="154">
        <v>1</v>
      </c>
      <c r="F117" s="155">
        <v>0</v>
      </c>
      <c r="G117" s="155">
        <v>0</v>
      </c>
      <c r="H117" s="155">
        <v>0</v>
      </c>
      <c r="I117" s="155">
        <v>0</v>
      </c>
      <c r="J117" s="155">
        <v>0</v>
      </c>
      <c r="K117" s="155">
        <v>0</v>
      </c>
      <c r="L117" s="155">
        <v>0</v>
      </c>
      <c r="M117" s="155">
        <v>0</v>
      </c>
      <c r="N117" s="155">
        <v>0</v>
      </c>
      <c r="O117" s="156">
        <v>0</v>
      </c>
      <c r="P117" s="156">
        <v>0</v>
      </c>
      <c r="Q117" s="156">
        <v>0</v>
      </c>
      <c r="R117" s="156">
        <v>0</v>
      </c>
      <c r="S117" s="156">
        <v>0</v>
      </c>
      <c r="T117" s="156">
        <v>0</v>
      </c>
      <c r="U117" s="156">
        <v>0</v>
      </c>
      <c r="V117" s="156">
        <v>0</v>
      </c>
    </row>
    <row r="118" spans="1:22" s="67" customFormat="1" x14ac:dyDescent="0.25">
      <c r="A118" s="70" t="s">
        <v>504</v>
      </c>
      <c r="B118" s="159">
        <v>5</v>
      </c>
      <c r="C118" s="159">
        <v>4</v>
      </c>
      <c r="D118" s="159">
        <v>5</v>
      </c>
      <c r="E118" s="159">
        <v>7</v>
      </c>
      <c r="F118" s="159">
        <v>5</v>
      </c>
      <c r="G118" s="159">
        <v>3</v>
      </c>
      <c r="H118" s="159">
        <v>1</v>
      </c>
      <c r="I118" s="159">
        <v>3</v>
      </c>
      <c r="J118" s="159">
        <v>4</v>
      </c>
      <c r="K118" s="159">
        <v>5</v>
      </c>
      <c r="L118" s="159">
        <v>5</v>
      </c>
      <c r="M118" s="159">
        <v>5</v>
      </c>
      <c r="N118" s="159">
        <v>6</v>
      </c>
      <c r="O118" s="159">
        <v>3</v>
      </c>
      <c r="P118" s="158">
        <v>5</v>
      </c>
      <c r="Q118" s="160">
        <v>4</v>
      </c>
      <c r="R118" s="156">
        <v>4</v>
      </c>
      <c r="S118" s="156">
        <v>6</v>
      </c>
      <c r="T118" s="156">
        <v>7</v>
      </c>
      <c r="U118" s="156">
        <v>5</v>
      </c>
      <c r="V118" s="156">
        <v>7</v>
      </c>
    </row>
    <row r="119" spans="1:22" s="67" customFormat="1" x14ac:dyDescent="0.25">
      <c r="A119" s="147" t="s">
        <v>616</v>
      </c>
      <c r="B119" s="153">
        <v>0</v>
      </c>
      <c r="C119" s="153">
        <v>0</v>
      </c>
      <c r="D119" s="157">
        <v>0</v>
      </c>
      <c r="E119" s="153">
        <v>0</v>
      </c>
      <c r="F119" s="155">
        <v>0</v>
      </c>
      <c r="G119" s="155">
        <v>0</v>
      </c>
      <c r="H119" s="155">
        <v>0</v>
      </c>
      <c r="I119" s="158">
        <v>0</v>
      </c>
      <c r="J119" s="155">
        <v>0</v>
      </c>
      <c r="K119" s="155">
        <v>0</v>
      </c>
      <c r="L119" s="158">
        <v>0</v>
      </c>
      <c r="M119" s="158">
        <v>0</v>
      </c>
      <c r="N119" s="158">
        <v>0</v>
      </c>
      <c r="O119" s="154">
        <v>0</v>
      </c>
      <c r="P119" s="156">
        <v>0</v>
      </c>
      <c r="Q119" s="156">
        <v>0</v>
      </c>
      <c r="R119" s="156">
        <v>0</v>
      </c>
      <c r="S119" s="156">
        <v>0</v>
      </c>
      <c r="T119" s="156">
        <v>1</v>
      </c>
      <c r="U119" s="156">
        <v>1</v>
      </c>
      <c r="V119" s="156">
        <v>1</v>
      </c>
    </row>
    <row r="120" spans="1:22" s="67" customFormat="1" x14ac:dyDescent="0.25">
      <c r="A120" s="70" t="s">
        <v>505</v>
      </c>
      <c r="B120" s="153">
        <v>0</v>
      </c>
      <c r="C120" s="153">
        <v>0</v>
      </c>
      <c r="D120" s="157">
        <v>0</v>
      </c>
      <c r="E120" s="153">
        <v>0</v>
      </c>
      <c r="F120" s="155">
        <v>0</v>
      </c>
      <c r="G120" s="155">
        <v>0</v>
      </c>
      <c r="H120" s="155">
        <v>0</v>
      </c>
      <c r="I120" s="155">
        <v>0</v>
      </c>
      <c r="J120" s="155">
        <v>0</v>
      </c>
      <c r="K120" s="155">
        <v>0</v>
      </c>
      <c r="L120" s="155">
        <v>0</v>
      </c>
      <c r="M120" s="155">
        <v>0</v>
      </c>
      <c r="N120" s="155">
        <v>0</v>
      </c>
      <c r="O120" s="156">
        <v>0</v>
      </c>
      <c r="P120" s="158">
        <v>0</v>
      </c>
      <c r="Q120" s="160">
        <v>1</v>
      </c>
      <c r="R120" s="156">
        <v>1</v>
      </c>
      <c r="S120" s="156">
        <v>1</v>
      </c>
      <c r="T120" s="156">
        <v>1</v>
      </c>
      <c r="U120" s="156">
        <v>0</v>
      </c>
      <c r="V120" s="156">
        <v>0</v>
      </c>
    </row>
    <row r="121" spans="1:22" s="67" customFormat="1" x14ac:dyDescent="0.25">
      <c r="A121" s="147" t="s">
        <v>524</v>
      </c>
      <c r="B121" s="159">
        <v>2</v>
      </c>
      <c r="C121" s="159">
        <v>3</v>
      </c>
      <c r="D121" s="159">
        <v>7</v>
      </c>
      <c r="E121" s="159">
        <v>4</v>
      </c>
      <c r="F121" s="159">
        <v>3</v>
      </c>
      <c r="G121" s="159">
        <v>5</v>
      </c>
      <c r="H121" s="159">
        <v>8</v>
      </c>
      <c r="I121" s="159">
        <v>9</v>
      </c>
      <c r="J121" s="159">
        <v>18</v>
      </c>
      <c r="K121" s="159">
        <v>18</v>
      </c>
      <c r="L121" s="159">
        <v>19</v>
      </c>
      <c r="M121" s="159">
        <v>15</v>
      </c>
      <c r="N121" s="159">
        <v>11</v>
      </c>
      <c r="O121" s="159">
        <v>11</v>
      </c>
      <c r="P121" s="158">
        <v>10</v>
      </c>
      <c r="Q121" s="160">
        <v>13</v>
      </c>
      <c r="R121" s="156">
        <v>11</v>
      </c>
      <c r="S121" s="156">
        <v>13</v>
      </c>
      <c r="T121" s="156">
        <v>10</v>
      </c>
      <c r="U121" s="156">
        <v>8</v>
      </c>
      <c r="V121" s="156">
        <v>7</v>
      </c>
    </row>
    <row r="122" spans="1:22" s="67" customFormat="1" x14ac:dyDescent="0.25">
      <c r="A122" s="147" t="s">
        <v>638</v>
      </c>
      <c r="B122" s="156">
        <v>0</v>
      </c>
      <c r="C122" s="156">
        <v>0</v>
      </c>
      <c r="D122" s="156">
        <v>0</v>
      </c>
      <c r="E122" s="156">
        <v>0</v>
      </c>
      <c r="F122" s="156">
        <v>0</v>
      </c>
      <c r="G122" s="156">
        <v>0</v>
      </c>
      <c r="H122" s="156">
        <v>0</v>
      </c>
      <c r="I122" s="156">
        <v>0</v>
      </c>
      <c r="J122" s="156">
        <v>0</v>
      </c>
      <c r="K122" s="156">
        <v>0</v>
      </c>
      <c r="L122" s="156">
        <v>0</v>
      </c>
      <c r="M122" s="156">
        <v>0</v>
      </c>
      <c r="N122" s="156">
        <v>0</v>
      </c>
      <c r="O122" s="156">
        <v>0</v>
      </c>
      <c r="P122" s="156">
        <v>0</v>
      </c>
      <c r="Q122" s="156">
        <v>0</v>
      </c>
      <c r="R122" s="156">
        <v>0</v>
      </c>
      <c r="S122" s="156">
        <v>0</v>
      </c>
      <c r="T122" s="156">
        <v>0</v>
      </c>
      <c r="U122" s="156">
        <v>0</v>
      </c>
      <c r="V122" s="156">
        <v>1</v>
      </c>
    </row>
    <row r="123" spans="1:22" s="67" customFormat="1" x14ac:dyDescent="0.25">
      <c r="A123" s="147" t="s">
        <v>525</v>
      </c>
      <c r="B123" s="159">
        <v>1</v>
      </c>
      <c r="C123" s="159">
        <v>1</v>
      </c>
      <c r="D123" s="157">
        <v>0</v>
      </c>
      <c r="E123" s="153">
        <v>0</v>
      </c>
      <c r="F123" s="155">
        <v>0</v>
      </c>
      <c r="G123" s="155">
        <v>0</v>
      </c>
      <c r="H123" s="155">
        <v>0</v>
      </c>
      <c r="I123" s="155">
        <v>0</v>
      </c>
      <c r="J123" s="155">
        <v>0</v>
      </c>
      <c r="K123" s="155">
        <v>0</v>
      </c>
      <c r="L123" s="155">
        <v>0</v>
      </c>
      <c r="M123" s="155">
        <v>0</v>
      </c>
      <c r="N123" s="155">
        <v>0</v>
      </c>
      <c r="O123" s="156">
        <v>0</v>
      </c>
      <c r="P123" s="158">
        <v>1</v>
      </c>
      <c r="Q123" s="160">
        <v>1</v>
      </c>
      <c r="R123" s="156">
        <v>1</v>
      </c>
      <c r="S123" s="156">
        <v>2</v>
      </c>
      <c r="T123" s="156">
        <v>4</v>
      </c>
      <c r="U123" s="156">
        <v>5</v>
      </c>
      <c r="V123" s="156">
        <v>5</v>
      </c>
    </row>
    <row r="124" spans="1:22" s="67" customFormat="1" x14ac:dyDescent="0.25">
      <c r="A124" s="70" t="s">
        <v>506</v>
      </c>
      <c r="B124" s="153">
        <v>0</v>
      </c>
      <c r="C124" s="153">
        <v>0</v>
      </c>
      <c r="D124" s="157">
        <v>0</v>
      </c>
      <c r="E124" s="153">
        <v>0</v>
      </c>
      <c r="F124" s="155">
        <v>0</v>
      </c>
      <c r="G124" s="155">
        <v>0</v>
      </c>
      <c r="H124" s="155">
        <v>0</v>
      </c>
      <c r="I124" s="155">
        <v>0</v>
      </c>
      <c r="J124" s="155">
        <v>0</v>
      </c>
      <c r="K124" s="155">
        <v>0</v>
      </c>
      <c r="L124" s="155">
        <v>0</v>
      </c>
      <c r="M124" s="155">
        <v>0</v>
      </c>
      <c r="N124" s="155">
        <v>0</v>
      </c>
      <c r="O124" s="156">
        <v>0</v>
      </c>
      <c r="P124" s="158">
        <v>2</v>
      </c>
      <c r="Q124" s="160">
        <v>2</v>
      </c>
      <c r="R124" s="156">
        <v>3</v>
      </c>
      <c r="S124" s="156">
        <v>3</v>
      </c>
      <c r="T124" s="156">
        <v>3</v>
      </c>
      <c r="U124" s="156">
        <v>2</v>
      </c>
      <c r="V124" s="156">
        <v>2</v>
      </c>
    </row>
    <row r="125" spans="1:22" s="67" customFormat="1" x14ac:dyDescent="0.25">
      <c r="A125" s="70" t="s">
        <v>507</v>
      </c>
      <c r="B125" s="153">
        <v>0</v>
      </c>
      <c r="C125" s="153">
        <v>0</v>
      </c>
      <c r="D125" s="159">
        <v>1</v>
      </c>
      <c r="E125" s="159">
        <v>1</v>
      </c>
      <c r="F125" s="159">
        <v>1</v>
      </c>
      <c r="G125" s="159">
        <v>1</v>
      </c>
      <c r="H125" s="155">
        <v>0</v>
      </c>
      <c r="I125" s="155">
        <v>0</v>
      </c>
      <c r="J125" s="155">
        <v>0</v>
      </c>
      <c r="K125" s="159">
        <v>1</v>
      </c>
      <c r="L125" s="159">
        <v>2</v>
      </c>
      <c r="M125" s="159">
        <v>2</v>
      </c>
      <c r="N125" s="159">
        <v>1</v>
      </c>
      <c r="O125" s="159">
        <v>3</v>
      </c>
      <c r="P125" s="158">
        <v>2</v>
      </c>
      <c r="Q125" s="160">
        <v>2</v>
      </c>
      <c r="R125" s="156">
        <v>1</v>
      </c>
      <c r="S125" s="156">
        <v>0</v>
      </c>
      <c r="T125" s="156">
        <v>0</v>
      </c>
      <c r="U125" s="156">
        <v>0</v>
      </c>
      <c r="V125" s="156">
        <v>0</v>
      </c>
    </row>
    <row r="126" spans="1:22" s="67" customFormat="1" x14ac:dyDescent="0.25">
      <c r="A126" s="70" t="s">
        <v>508</v>
      </c>
      <c r="B126" s="159">
        <v>4</v>
      </c>
      <c r="C126" s="159">
        <v>7</v>
      </c>
      <c r="D126" s="159">
        <v>4</v>
      </c>
      <c r="E126" s="159">
        <v>7</v>
      </c>
      <c r="F126" s="159">
        <v>7</v>
      </c>
      <c r="G126" s="159">
        <v>10</v>
      </c>
      <c r="H126" s="159">
        <v>8</v>
      </c>
      <c r="I126" s="159">
        <v>7</v>
      </c>
      <c r="J126" s="159">
        <v>10</v>
      </c>
      <c r="K126" s="159">
        <v>12</v>
      </c>
      <c r="L126" s="159">
        <v>16</v>
      </c>
      <c r="M126" s="159">
        <v>17</v>
      </c>
      <c r="N126" s="159">
        <v>14</v>
      </c>
      <c r="O126" s="159">
        <v>12</v>
      </c>
      <c r="P126" s="158">
        <v>5</v>
      </c>
      <c r="Q126" s="160">
        <v>5</v>
      </c>
      <c r="R126" s="156">
        <v>12</v>
      </c>
      <c r="S126" s="156">
        <v>11</v>
      </c>
      <c r="T126" s="156">
        <v>14</v>
      </c>
      <c r="U126" s="156">
        <v>12</v>
      </c>
      <c r="V126" s="156">
        <v>11</v>
      </c>
    </row>
    <row r="127" spans="1:22" s="67" customFormat="1" x14ac:dyDescent="0.25">
      <c r="A127" s="70" t="s">
        <v>509</v>
      </c>
      <c r="B127" s="153">
        <v>0</v>
      </c>
      <c r="C127" s="153">
        <v>0</v>
      </c>
      <c r="D127" s="157">
        <v>0</v>
      </c>
      <c r="E127" s="153">
        <v>0</v>
      </c>
      <c r="F127" s="155">
        <v>0</v>
      </c>
      <c r="G127" s="155">
        <v>0</v>
      </c>
      <c r="H127" s="155">
        <v>0</v>
      </c>
      <c r="I127" s="155">
        <v>0</v>
      </c>
      <c r="J127" s="155">
        <v>0</v>
      </c>
      <c r="K127" s="155">
        <v>0</v>
      </c>
      <c r="L127" s="155">
        <v>0</v>
      </c>
      <c r="M127" s="155">
        <v>0</v>
      </c>
      <c r="N127" s="155">
        <v>0</v>
      </c>
      <c r="O127" s="159">
        <v>1</v>
      </c>
      <c r="P127" s="158">
        <v>1</v>
      </c>
      <c r="Q127" s="160">
        <v>1</v>
      </c>
      <c r="R127" s="156">
        <v>1</v>
      </c>
      <c r="S127" s="156">
        <v>0</v>
      </c>
      <c r="T127" s="156">
        <v>0</v>
      </c>
      <c r="U127" s="156">
        <v>0</v>
      </c>
      <c r="V127" s="156">
        <v>0</v>
      </c>
    </row>
    <row r="128" spans="1:22" s="67" customFormat="1" x14ac:dyDescent="0.25">
      <c r="A128" s="68" t="s">
        <v>510</v>
      </c>
      <c r="B128" s="153">
        <v>0</v>
      </c>
      <c r="C128" s="153">
        <v>0</v>
      </c>
      <c r="D128" s="157">
        <v>0</v>
      </c>
      <c r="E128" s="153">
        <v>0</v>
      </c>
      <c r="F128" s="155">
        <v>0</v>
      </c>
      <c r="G128" s="155">
        <v>0</v>
      </c>
      <c r="H128" s="158">
        <v>1</v>
      </c>
      <c r="I128" s="158">
        <v>1</v>
      </c>
      <c r="J128" s="158">
        <v>1</v>
      </c>
      <c r="K128" s="154">
        <v>1</v>
      </c>
      <c r="L128" s="155">
        <v>0</v>
      </c>
      <c r="M128" s="155">
        <v>0</v>
      </c>
      <c r="N128" s="155">
        <v>0</v>
      </c>
      <c r="O128" s="156">
        <v>0</v>
      </c>
      <c r="P128" s="156">
        <v>0</v>
      </c>
      <c r="Q128" s="156">
        <v>0</v>
      </c>
      <c r="R128" s="156">
        <v>1</v>
      </c>
      <c r="S128" s="156">
        <v>0</v>
      </c>
      <c r="T128" s="156">
        <v>0</v>
      </c>
      <c r="U128" s="156">
        <v>0</v>
      </c>
      <c r="V128" s="156">
        <v>1</v>
      </c>
    </row>
    <row r="129" spans="1:22" s="67" customFormat="1" x14ac:dyDescent="0.25">
      <c r="A129" s="70" t="s">
        <v>511</v>
      </c>
      <c r="B129" s="153">
        <v>0</v>
      </c>
      <c r="C129" s="153">
        <v>0</v>
      </c>
      <c r="D129" s="157">
        <v>0</v>
      </c>
      <c r="E129" s="159">
        <v>1</v>
      </c>
      <c r="F129" s="159">
        <v>1</v>
      </c>
      <c r="G129" s="155">
        <v>0</v>
      </c>
      <c r="H129" s="155">
        <v>0</v>
      </c>
      <c r="I129" s="155">
        <v>0</v>
      </c>
      <c r="J129" s="155">
        <v>0</v>
      </c>
      <c r="K129" s="155">
        <v>0</v>
      </c>
      <c r="L129" s="155">
        <v>0</v>
      </c>
      <c r="M129" s="155">
        <v>0</v>
      </c>
      <c r="N129" s="159">
        <v>1</v>
      </c>
      <c r="O129" s="159">
        <v>1</v>
      </c>
      <c r="P129" s="158">
        <v>2</v>
      </c>
      <c r="Q129" s="160">
        <v>2</v>
      </c>
      <c r="R129" s="156">
        <v>0</v>
      </c>
      <c r="S129" s="156">
        <v>1</v>
      </c>
      <c r="T129" s="156">
        <v>1</v>
      </c>
      <c r="U129" s="156">
        <v>2</v>
      </c>
      <c r="V129" s="156">
        <v>1</v>
      </c>
    </row>
    <row r="130" spans="1:22" s="67" customFormat="1" x14ac:dyDescent="0.25">
      <c r="A130" s="68" t="s">
        <v>512</v>
      </c>
      <c r="B130" s="153">
        <v>0</v>
      </c>
      <c r="C130" s="153">
        <v>0</v>
      </c>
      <c r="D130" s="157">
        <v>0</v>
      </c>
      <c r="E130" s="153">
        <v>0</v>
      </c>
      <c r="F130" s="155">
        <v>0</v>
      </c>
      <c r="G130" s="155">
        <v>0</v>
      </c>
      <c r="H130" s="155">
        <v>0</v>
      </c>
      <c r="I130" s="155">
        <v>0</v>
      </c>
      <c r="J130" s="155">
        <v>0</v>
      </c>
      <c r="K130" s="155">
        <v>0</v>
      </c>
      <c r="L130" s="158">
        <v>1</v>
      </c>
      <c r="M130" s="158">
        <v>1</v>
      </c>
      <c r="N130" s="158">
        <v>1</v>
      </c>
      <c r="O130" s="154">
        <v>1</v>
      </c>
      <c r="P130" s="156">
        <v>0</v>
      </c>
      <c r="Q130" s="156">
        <v>0</v>
      </c>
      <c r="R130" s="156">
        <v>0</v>
      </c>
      <c r="S130" s="156">
        <v>0</v>
      </c>
      <c r="T130" s="156">
        <v>0</v>
      </c>
      <c r="U130" s="156">
        <v>0</v>
      </c>
      <c r="V130" s="156">
        <v>0</v>
      </c>
    </row>
    <row r="131" spans="1:22" s="67" customFormat="1" x14ac:dyDescent="0.25">
      <c r="A131" s="180" t="s">
        <v>631</v>
      </c>
      <c r="B131" s="153">
        <v>0</v>
      </c>
      <c r="C131" s="153">
        <v>0</v>
      </c>
      <c r="D131" s="153">
        <v>0</v>
      </c>
      <c r="E131" s="153">
        <v>0</v>
      </c>
      <c r="F131" s="153">
        <v>0</v>
      </c>
      <c r="G131" s="153">
        <v>0</v>
      </c>
      <c r="H131" s="153">
        <v>0</v>
      </c>
      <c r="I131" s="153">
        <v>0</v>
      </c>
      <c r="J131" s="153">
        <v>0</v>
      </c>
      <c r="K131" s="153">
        <v>0</v>
      </c>
      <c r="L131" s="153">
        <v>0</v>
      </c>
      <c r="M131" s="153">
        <v>0</v>
      </c>
      <c r="N131" s="153">
        <v>0</v>
      </c>
      <c r="O131" s="153">
        <v>0</v>
      </c>
      <c r="P131" s="153">
        <v>0</v>
      </c>
      <c r="Q131" s="153">
        <v>0</v>
      </c>
      <c r="R131" s="153">
        <v>0</v>
      </c>
      <c r="S131" s="153">
        <v>0</v>
      </c>
      <c r="T131" s="153">
        <v>0</v>
      </c>
      <c r="U131" s="156">
        <v>1</v>
      </c>
      <c r="V131" s="156">
        <v>2</v>
      </c>
    </row>
    <row r="132" spans="1:22" s="67" customFormat="1" x14ac:dyDescent="0.25">
      <c r="A132" s="68" t="s">
        <v>513</v>
      </c>
      <c r="B132" s="153">
        <v>0</v>
      </c>
      <c r="C132" s="153">
        <v>0</v>
      </c>
      <c r="D132" s="157">
        <v>0</v>
      </c>
      <c r="E132" s="153">
        <v>0</v>
      </c>
      <c r="F132" s="154">
        <v>1</v>
      </c>
      <c r="G132" s="154">
        <v>1</v>
      </c>
      <c r="H132" s="154">
        <v>2</v>
      </c>
      <c r="I132" s="154">
        <v>2</v>
      </c>
      <c r="J132" s="154">
        <v>1</v>
      </c>
      <c r="K132" s="154">
        <v>2</v>
      </c>
      <c r="L132" s="154">
        <v>1</v>
      </c>
      <c r="M132" s="154">
        <v>1</v>
      </c>
      <c r="N132" s="154">
        <v>2</v>
      </c>
      <c r="O132" s="154">
        <v>4</v>
      </c>
      <c r="P132" s="158">
        <v>3</v>
      </c>
      <c r="Q132" s="161">
        <v>4</v>
      </c>
      <c r="R132" s="156">
        <v>3</v>
      </c>
      <c r="S132" s="156">
        <v>1</v>
      </c>
      <c r="T132" s="156">
        <v>3</v>
      </c>
      <c r="U132" s="156">
        <v>3</v>
      </c>
      <c r="V132" s="156">
        <v>3</v>
      </c>
    </row>
    <row r="133" spans="1:22" s="67" customFormat="1" x14ac:dyDescent="0.25">
      <c r="A133" s="68" t="s">
        <v>514</v>
      </c>
      <c r="B133" s="154">
        <v>1</v>
      </c>
      <c r="C133" s="154">
        <v>3</v>
      </c>
      <c r="D133" s="154">
        <v>4</v>
      </c>
      <c r="E133" s="154">
        <v>4</v>
      </c>
      <c r="F133" s="154">
        <v>3</v>
      </c>
      <c r="G133" s="154">
        <v>1</v>
      </c>
      <c r="H133" s="154">
        <v>3</v>
      </c>
      <c r="I133" s="154">
        <v>3</v>
      </c>
      <c r="J133" s="154">
        <v>8</v>
      </c>
      <c r="K133" s="154">
        <v>8</v>
      </c>
      <c r="L133" s="154">
        <v>5</v>
      </c>
      <c r="M133" s="154">
        <v>4</v>
      </c>
      <c r="N133" s="154">
        <v>3</v>
      </c>
      <c r="O133" s="154">
        <v>3</v>
      </c>
      <c r="P133" s="158">
        <v>3</v>
      </c>
      <c r="Q133" s="161">
        <v>4</v>
      </c>
      <c r="R133" s="156">
        <v>2</v>
      </c>
      <c r="S133" s="156">
        <v>2</v>
      </c>
      <c r="T133" s="156">
        <v>1</v>
      </c>
      <c r="U133" s="156">
        <v>0</v>
      </c>
      <c r="V133" s="156">
        <v>2</v>
      </c>
    </row>
    <row r="134" spans="1:22" s="67" customFormat="1" x14ac:dyDescent="0.25">
      <c r="A134" s="68" t="s">
        <v>515</v>
      </c>
      <c r="B134" s="153">
        <v>0</v>
      </c>
      <c r="C134" s="153">
        <v>0</v>
      </c>
      <c r="D134" s="157">
        <v>0</v>
      </c>
      <c r="E134" s="153">
        <v>0</v>
      </c>
      <c r="F134" s="155">
        <v>0</v>
      </c>
      <c r="G134" s="155">
        <v>0</v>
      </c>
      <c r="H134" s="158">
        <v>1</v>
      </c>
      <c r="I134" s="158">
        <v>1</v>
      </c>
      <c r="J134" s="158">
        <v>1</v>
      </c>
      <c r="K134" s="158">
        <v>1</v>
      </c>
      <c r="L134" s="158">
        <v>0</v>
      </c>
      <c r="M134" s="154">
        <v>1</v>
      </c>
      <c r="N134" s="155">
        <v>0</v>
      </c>
      <c r="O134" s="156">
        <v>0</v>
      </c>
      <c r="P134" s="156">
        <v>0</v>
      </c>
      <c r="Q134" s="156">
        <v>0</v>
      </c>
      <c r="R134" s="156">
        <v>0</v>
      </c>
      <c r="S134" s="156">
        <v>0</v>
      </c>
      <c r="T134" s="156">
        <v>0</v>
      </c>
      <c r="U134" s="156">
        <v>0</v>
      </c>
      <c r="V134" s="156">
        <v>0</v>
      </c>
    </row>
    <row r="135" spans="1:22" s="67" customFormat="1" x14ac:dyDescent="0.25">
      <c r="A135" s="68" t="s">
        <v>516</v>
      </c>
      <c r="B135" s="154">
        <v>4</v>
      </c>
      <c r="C135" s="154">
        <v>3</v>
      </c>
      <c r="D135" s="154">
        <v>3</v>
      </c>
      <c r="E135" s="154">
        <v>2</v>
      </c>
      <c r="F135" s="154">
        <v>2</v>
      </c>
      <c r="G135" s="154">
        <v>1</v>
      </c>
      <c r="H135" s="154">
        <v>2</v>
      </c>
      <c r="I135" s="154">
        <v>1</v>
      </c>
      <c r="J135" s="154">
        <v>1</v>
      </c>
      <c r="K135" s="154">
        <v>2</v>
      </c>
      <c r="L135" s="154">
        <v>2</v>
      </c>
      <c r="M135" s="154">
        <v>3</v>
      </c>
      <c r="N135" s="154">
        <v>3</v>
      </c>
      <c r="O135" s="154">
        <v>3</v>
      </c>
      <c r="P135" s="158">
        <v>2</v>
      </c>
      <c r="Q135" s="161">
        <v>3</v>
      </c>
      <c r="R135" s="156">
        <v>3</v>
      </c>
      <c r="S135" s="156">
        <v>2</v>
      </c>
      <c r="T135" s="156">
        <v>6</v>
      </c>
      <c r="U135" s="156">
        <v>6</v>
      </c>
      <c r="V135" s="156">
        <v>8</v>
      </c>
    </row>
    <row r="136" spans="1:22" s="67" customFormat="1" x14ac:dyDescent="0.25">
      <c r="A136" s="68" t="s">
        <v>517</v>
      </c>
      <c r="B136" s="154">
        <v>3</v>
      </c>
      <c r="C136" s="154">
        <v>2</v>
      </c>
      <c r="D136" s="154">
        <v>1</v>
      </c>
      <c r="E136" s="153">
        <v>0</v>
      </c>
      <c r="F136" s="155">
        <v>0</v>
      </c>
      <c r="G136" s="155">
        <v>0</v>
      </c>
      <c r="H136" s="155">
        <v>0</v>
      </c>
      <c r="I136" s="155">
        <v>0</v>
      </c>
      <c r="J136" s="155">
        <v>0</v>
      </c>
      <c r="K136" s="155">
        <v>0</v>
      </c>
      <c r="L136" s="155">
        <v>0</v>
      </c>
      <c r="M136" s="155">
        <v>0</v>
      </c>
      <c r="N136" s="155">
        <v>0</v>
      </c>
      <c r="O136" s="154">
        <v>2</v>
      </c>
      <c r="P136" s="158">
        <v>3</v>
      </c>
      <c r="Q136" s="161">
        <v>5</v>
      </c>
      <c r="R136" s="156">
        <v>5</v>
      </c>
      <c r="S136" s="156">
        <v>6</v>
      </c>
      <c r="T136" s="156">
        <v>5</v>
      </c>
      <c r="U136" s="156">
        <v>4</v>
      </c>
      <c r="V136" s="156">
        <v>4</v>
      </c>
    </row>
    <row r="137" spans="1:22" s="67" customFormat="1" x14ac:dyDescent="0.25">
      <c r="A137" s="68" t="s">
        <v>518</v>
      </c>
      <c r="B137" s="153">
        <v>0</v>
      </c>
      <c r="C137" s="153">
        <v>0</v>
      </c>
      <c r="D137" s="157">
        <v>0</v>
      </c>
      <c r="E137" s="153">
        <v>0</v>
      </c>
      <c r="F137" s="155">
        <v>0</v>
      </c>
      <c r="G137" s="155">
        <v>0</v>
      </c>
      <c r="H137" s="155">
        <v>0</v>
      </c>
      <c r="I137" s="155">
        <v>0</v>
      </c>
      <c r="J137" s="155">
        <v>0</v>
      </c>
      <c r="K137" s="155">
        <v>0</v>
      </c>
      <c r="L137" s="155">
        <v>0</v>
      </c>
      <c r="M137" s="155">
        <v>0</v>
      </c>
      <c r="N137" s="155">
        <v>0</v>
      </c>
      <c r="O137" s="156">
        <v>0</v>
      </c>
      <c r="P137" s="158">
        <v>1</v>
      </c>
      <c r="Q137" s="161">
        <v>1</v>
      </c>
      <c r="R137" s="156">
        <v>1</v>
      </c>
      <c r="S137" s="156">
        <v>1</v>
      </c>
      <c r="T137" s="156">
        <v>1</v>
      </c>
      <c r="U137" s="156">
        <v>1</v>
      </c>
      <c r="V137" s="156">
        <v>1</v>
      </c>
    </row>
    <row r="138" spans="1:22" s="67" customFormat="1" x14ac:dyDescent="0.25">
      <c r="A138" s="68" t="s">
        <v>519</v>
      </c>
      <c r="B138" s="153">
        <v>0</v>
      </c>
      <c r="C138" s="153">
        <v>0</v>
      </c>
      <c r="D138" s="157">
        <v>0</v>
      </c>
      <c r="E138" s="153">
        <v>0</v>
      </c>
      <c r="F138" s="155">
        <v>0</v>
      </c>
      <c r="G138" s="155">
        <v>0</v>
      </c>
      <c r="H138" s="154">
        <v>1</v>
      </c>
      <c r="I138" s="154">
        <v>4</v>
      </c>
      <c r="J138" s="154">
        <v>6</v>
      </c>
      <c r="K138" s="154">
        <v>8</v>
      </c>
      <c r="L138" s="154">
        <v>8</v>
      </c>
      <c r="M138" s="154">
        <v>8</v>
      </c>
      <c r="N138" s="154">
        <v>7</v>
      </c>
      <c r="O138" s="154">
        <v>6</v>
      </c>
      <c r="P138" s="158">
        <v>3</v>
      </c>
      <c r="Q138" s="161">
        <v>3</v>
      </c>
      <c r="R138" s="156">
        <v>6</v>
      </c>
      <c r="S138" s="156">
        <v>8</v>
      </c>
      <c r="T138" s="156">
        <v>11</v>
      </c>
      <c r="U138" s="156">
        <v>10</v>
      </c>
      <c r="V138" s="156">
        <v>7</v>
      </c>
    </row>
    <row r="139" spans="1:22" s="67" customFormat="1" x14ac:dyDescent="0.25">
      <c r="A139" s="68" t="s">
        <v>520</v>
      </c>
      <c r="B139" s="154">
        <v>1</v>
      </c>
      <c r="C139" s="154">
        <v>1</v>
      </c>
      <c r="D139" s="154">
        <v>1</v>
      </c>
      <c r="E139" s="154">
        <v>1</v>
      </c>
      <c r="F139" s="155">
        <v>0</v>
      </c>
      <c r="G139" s="155">
        <v>0</v>
      </c>
      <c r="H139" s="154">
        <v>2</v>
      </c>
      <c r="I139" s="154">
        <v>2</v>
      </c>
      <c r="J139" s="154">
        <v>3</v>
      </c>
      <c r="K139" s="154">
        <v>2</v>
      </c>
      <c r="L139" s="154">
        <v>1</v>
      </c>
      <c r="M139" s="154">
        <v>4</v>
      </c>
      <c r="N139" s="154">
        <v>5</v>
      </c>
      <c r="O139" s="154">
        <v>8</v>
      </c>
      <c r="P139" s="158">
        <v>9</v>
      </c>
      <c r="Q139" s="161">
        <v>10</v>
      </c>
      <c r="R139" s="156">
        <v>11</v>
      </c>
      <c r="S139" s="156">
        <v>8</v>
      </c>
      <c r="T139" s="156">
        <v>12</v>
      </c>
      <c r="U139" s="156">
        <v>12</v>
      </c>
      <c r="V139" s="156">
        <v>11</v>
      </c>
    </row>
    <row r="140" spans="1:22" s="67" customFormat="1" x14ac:dyDescent="0.25">
      <c r="A140" s="68" t="s">
        <v>521</v>
      </c>
      <c r="B140" s="153">
        <v>0</v>
      </c>
      <c r="C140" s="153">
        <v>0</v>
      </c>
      <c r="D140" s="157">
        <v>0</v>
      </c>
      <c r="E140" s="153">
        <v>0</v>
      </c>
      <c r="F140" s="155">
        <v>0</v>
      </c>
      <c r="G140" s="155">
        <v>0</v>
      </c>
      <c r="H140" s="155">
        <v>0</v>
      </c>
      <c r="I140" s="155">
        <v>0</v>
      </c>
      <c r="J140" s="155">
        <v>0</v>
      </c>
      <c r="K140" s="155">
        <v>0</v>
      </c>
      <c r="L140" s="155">
        <v>0</v>
      </c>
      <c r="M140" s="155">
        <v>0</v>
      </c>
      <c r="N140" s="155">
        <v>0</v>
      </c>
      <c r="O140" s="154">
        <v>1</v>
      </c>
      <c r="P140" s="158">
        <v>1</v>
      </c>
      <c r="Q140" s="161">
        <v>1</v>
      </c>
      <c r="R140" s="156">
        <v>1</v>
      </c>
      <c r="S140" s="156">
        <v>0</v>
      </c>
      <c r="T140" s="156">
        <v>0</v>
      </c>
      <c r="U140" s="156">
        <v>0</v>
      </c>
      <c r="V140" s="156">
        <v>0</v>
      </c>
    </row>
    <row r="141" spans="1:22" s="67" customFormat="1" x14ac:dyDescent="0.25">
      <c r="A141" s="68" t="s">
        <v>522</v>
      </c>
      <c r="B141" s="158">
        <v>1</v>
      </c>
      <c r="C141" s="158">
        <v>1</v>
      </c>
      <c r="D141" s="154">
        <v>1</v>
      </c>
      <c r="E141" s="153">
        <v>0</v>
      </c>
      <c r="F141" s="155">
        <v>0</v>
      </c>
      <c r="G141" s="155">
        <v>0</v>
      </c>
      <c r="H141" s="155">
        <v>0</v>
      </c>
      <c r="I141" s="155">
        <v>0</v>
      </c>
      <c r="J141" s="155">
        <v>0</v>
      </c>
      <c r="K141" s="155">
        <v>0</v>
      </c>
      <c r="L141" s="155">
        <v>0</v>
      </c>
      <c r="M141" s="155">
        <v>0</v>
      </c>
      <c r="N141" s="155">
        <v>0</v>
      </c>
      <c r="O141" s="156">
        <v>0</v>
      </c>
      <c r="P141" s="156">
        <v>0</v>
      </c>
      <c r="Q141" s="156">
        <v>0</v>
      </c>
      <c r="R141" s="156">
        <v>0</v>
      </c>
      <c r="S141" s="156">
        <v>0</v>
      </c>
      <c r="T141" s="156">
        <v>0</v>
      </c>
      <c r="U141" s="156">
        <v>0</v>
      </c>
      <c r="V141" s="156">
        <v>0</v>
      </c>
    </row>
    <row r="142" spans="1:22" s="67" customFormat="1" x14ac:dyDescent="0.25">
      <c r="A142" s="68" t="s">
        <v>523</v>
      </c>
      <c r="B142" s="153">
        <v>0</v>
      </c>
      <c r="C142" s="153">
        <v>0</v>
      </c>
      <c r="D142" s="154">
        <v>1</v>
      </c>
      <c r="E142" s="154">
        <v>1</v>
      </c>
      <c r="F142" s="154">
        <v>1</v>
      </c>
      <c r="G142" s="154">
        <v>1</v>
      </c>
      <c r="H142" s="155">
        <v>0</v>
      </c>
      <c r="I142" s="155">
        <v>0</v>
      </c>
      <c r="J142" s="155">
        <v>0</v>
      </c>
      <c r="K142" s="155">
        <v>0</v>
      </c>
      <c r="L142" s="155">
        <v>0</v>
      </c>
      <c r="M142" s="155">
        <v>0</v>
      </c>
      <c r="N142" s="154">
        <v>2</v>
      </c>
      <c r="O142" s="154">
        <v>2</v>
      </c>
      <c r="P142" s="158">
        <v>2</v>
      </c>
      <c r="Q142" s="161">
        <v>2</v>
      </c>
      <c r="R142" s="156">
        <v>0</v>
      </c>
      <c r="S142" s="156">
        <v>0</v>
      </c>
      <c r="T142" s="156">
        <v>0</v>
      </c>
      <c r="U142" s="156">
        <v>0</v>
      </c>
      <c r="V142" s="156">
        <v>1</v>
      </c>
    </row>
    <row r="143" spans="1:22" s="67" customFormat="1" x14ac:dyDescent="0.25">
      <c r="A143" s="180" t="s">
        <v>632</v>
      </c>
      <c r="B143" s="153">
        <v>0</v>
      </c>
      <c r="C143" s="153">
        <v>0</v>
      </c>
      <c r="D143" s="153">
        <v>0</v>
      </c>
      <c r="E143" s="153">
        <v>0</v>
      </c>
      <c r="F143" s="153">
        <v>0</v>
      </c>
      <c r="G143" s="153">
        <v>0</v>
      </c>
      <c r="H143" s="153">
        <v>0</v>
      </c>
      <c r="I143" s="153">
        <v>0</v>
      </c>
      <c r="J143" s="153">
        <v>0</v>
      </c>
      <c r="K143" s="153">
        <v>0</v>
      </c>
      <c r="L143" s="153">
        <v>0</v>
      </c>
      <c r="M143" s="153">
        <v>0</v>
      </c>
      <c r="N143" s="153">
        <v>0</v>
      </c>
      <c r="O143" s="153">
        <v>0</v>
      </c>
      <c r="P143" s="153">
        <v>0</v>
      </c>
      <c r="Q143" s="153">
        <v>0</v>
      </c>
      <c r="R143" s="153">
        <v>0</v>
      </c>
      <c r="S143" s="153">
        <v>0</v>
      </c>
      <c r="T143" s="153">
        <v>0</v>
      </c>
      <c r="U143" s="156">
        <v>2</v>
      </c>
      <c r="V143" s="156">
        <v>2</v>
      </c>
    </row>
    <row r="144" spans="1:22" s="67" customFormat="1" x14ac:dyDescent="0.25">
      <c r="A144" s="148" t="s">
        <v>157</v>
      </c>
      <c r="B144" s="156">
        <f>SUM(B66:B143)</f>
        <v>46</v>
      </c>
      <c r="C144" s="156">
        <f t="shared" ref="C144:O144" si="1">SUM(C66:C142)</f>
        <v>56</v>
      </c>
      <c r="D144" s="156">
        <f t="shared" si="1"/>
        <v>68</v>
      </c>
      <c r="E144" s="156">
        <f t="shared" si="1"/>
        <v>75</v>
      </c>
      <c r="F144" s="156">
        <f t="shared" si="1"/>
        <v>82</v>
      </c>
      <c r="G144" s="156">
        <f t="shared" si="1"/>
        <v>89</v>
      </c>
      <c r="H144" s="156">
        <f t="shared" si="1"/>
        <v>104</v>
      </c>
      <c r="I144" s="156">
        <f t="shared" si="1"/>
        <v>116</v>
      </c>
      <c r="J144" s="156">
        <f t="shared" si="1"/>
        <v>168</v>
      </c>
      <c r="K144" s="156">
        <f t="shared" si="1"/>
        <v>192</v>
      </c>
      <c r="L144" s="156">
        <f t="shared" si="1"/>
        <v>224</v>
      </c>
      <c r="M144" s="156">
        <f t="shared" si="1"/>
        <v>247</v>
      </c>
      <c r="N144" s="156">
        <f t="shared" si="1"/>
        <v>243</v>
      </c>
      <c r="O144" s="156">
        <f t="shared" si="1"/>
        <v>248</v>
      </c>
      <c r="P144" s="156">
        <f t="shared" ref="P144" si="2">SUM(P66:P142)</f>
        <v>233</v>
      </c>
      <c r="Q144" s="156">
        <f>SUM(Q66:Q142)</f>
        <v>224</v>
      </c>
      <c r="R144" s="156">
        <v>224</v>
      </c>
      <c r="S144" s="156">
        <v>202</v>
      </c>
      <c r="T144" s="156">
        <v>252</v>
      </c>
      <c r="U144" s="156">
        <v>243</v>
      </c>
      <c r="V144" s="156">
        <f>SUM(V66:V143)</f>
        <v>236</v>
      </c>
    </row>
    <row r="145" spans="1:22" x14ac:dyDescent="0.25">
      <c r="A145" s="149" t="s">
        <v>189</v>
      </c>
      <c r="B145" s="142">
        <f t="shared" ref="B145:O145" si="3">COUNTIF(B66:B142, "&lt;&gt;0")</f>
        <v>21</v>
      </c>
      <c r="C145" s="142">
        <f t="shared" si="3"/>
        <v>21</v>
      </c>
      <c r="D145" s="142">
        <f t="shared" si="3"/>
        <v>27</v>
      </c>
      <c r="E145" s="142">
        <f t="shared" si="3"/>
        <v>25</v>
      </c>
      <c r="F145" s="142">
        <f t="shared" si="3"/>
        <v>23</v>
      </c>
      <c r="G145" s="142">
        <f t="shared" si="3"/>
        <v>24</v>
      </c>
      <c r="H145" s="142">
        <f t="shared" si="3"/>
        <v>25</v>
      </c>
      <c r="I145" s="142">
        <f t="shared" si="3"/>
        <v>29</v>
      </c>
      <c r="J145" s="142">
        <f t="shared" si="3"/>
        <v>30</v>
      </c>
      <c r="K145" s="142">
        <f t="shared" si="3"/>
        <v>32</v>
      </c>
      <c r="L145" s="142">
        <f t="shared" si="3"/>
        <v>31</v>
      </c>
      <c r="M145" s="142">
        <f t="shared" si="3"/>
        <v>31</v>
      </c>
      <c r="N145" s="142">
        <f t="shared" si="3"/>
        <v>34</v>
      </c>
      <c r="O145" s="142">
        <f t="shared" si="3"/>
        <v>37</v>
      </c>
      <c r="P145" s="142">
        <f t="shared" ref="P145" si="4">COUNTIF(P66:P142, "&lt;&gt;0")</f>
        <v>43</v>
      </c>
      <c r="Q145" s="142">
        <f>COUNTIF(Q66:Q142, "&lt;&gt;0")</f>
        <v>44</v>
      </c>
      <c r="R145" s="142">
        <v>46</v>
      </c>
      <c r="S145" s="142">
        <v>42</v>
      </c>
      <c r="T145" s="142">
        <v>48</v>
      </c>
      <c r="U145" s="142">
        <v>45</v>
      </c>
      <c r="V145" s="142">
        <v>45</v>
      </c>
    </row>
  </sheetData>
  <pageMargins left="0.7" right="0.7" top="0.75" bottom="0.75" header="0.3" footer="0.3"/>
  <pageSetup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83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365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366</v>
      </c>
      <c r="B2" s="78">
        <v>581</v>
      </c>
      <c r="C2" s="78">
        <v>655</v>
      </c>
      <c r="D2" s="79">
        <v>1236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130">
        <v>-11</v>
      </c>
      <c r="C5" s="130">
        <v>-7</v>
      </c>
      <c r="D5" s="131">
        <f t="shared" ref="D5:D10" si="0">SUM(B5:C5)</f>
        <v>-18</v>
      </c>
    </row>
    <row r="6" spans="1:4" x14ac:dyDescent="0.25">
      <c r="A6" s="86" t="s">
        <v>367</v>
      </c>
      <c r="B6" s="89">
        <v>-128</v>
      </c>
      <c r="C6" s="89">
        <v>-148</v>
      </c>
      <c r="D6" s="132">
        <f t="shared" si="0"/>
        <v>-276</v>
      </c>
    </row>
    <row r="7" spans="1:4" x14ac:dyDescent="0.25">
      <c r="A7" s="86" t="s">
        <v>9</v>
      </c>
      <c r="B7" s="89">
        <v>0</v>
      </c>
      <c r="C7" s="89">
        <v>-4</v>
      </c>
      <c r="D7" s="132">
        <f t="shared" si="0"/>
        <v>-4</v>
      </c>
    </row>
    <row r="8" spans="1:4" x14ac:dyDescent="0.25">
      <c r="A8" s="86" t="s">
        <v>10</v>
      </c>
      <c r="B8" s="89">
        <v>0</v>
      </c>
      <c r="C8" s="89">
        <v>0</v>
      </c>
      <c r="D8" s="132">
        <f t="shared" si="0"/>
        <v>0</v>
      </c>
    </row>
    <row r="9" spans="1:4" x14ac:dyDescent="0.25">
      <c r="A9" s="86" t="s">
        <v>11</v>
      </c>
      <c r="B9" s="89">
        <v>0</v>
      </c>
      <c r="C9" s="89">
        <v>-5</v>
      </c>
      <c r="D9" s="132">
        <f t="shared" si="0"/>
        <v>-5</v>
      </c>
    </row>
    <row r="10" spans="1:4" x14ac:dyDescent="0.25">
      <c r="A10" s="86" t="s">
        <v>12</v>
      </c>
      <c r="B10" s="89">
        <f>SUM(B5:B9)</f>
        <v>-139</v>
      </c>
      <c r="C10" s="89">
        <f>SUM(C5:C9)</f>
        <v>-164</v>
      </c>
      <c r="D10" s="132">
        <f t="shared" si="0"/>
        <v>-303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130">
        <v>8</v>
      </c>
      <c r="C13" s="130">
        <v>12</v>
      </c>
      <c r="D13" s="131">
        <f t="shared" ref="D13:D18" si="1">SUM(B13:C13)</f>
        <v>20</v>
      </c>
    </row>
    <row r="14" spans="1:4" x14ac:dyDescent="0.25">
      <c r="A14" s="86" t="s">
        <v>540</v>
      </c>
      <c r="B14" s="89">
        <v>2</v>
      </c>
      <c r="C14" s="89">
        <v>2</v>
      </c>
      <c r="D14" s="132">
        <f t="shared" si="1"/>
        <v>4</v>
      </c>
    </row>
    <row r="15" spans="1:4" x14ac:dyDescent="0.25">
      <c r="A15" s="86" t="s">
        <v>15</v>
      </c>
      <c r="B15" s="89">
        <v>17</v>
      </c>
      <c r="C15" s="89">
        <v>10</v>
      </c>
      <c r="D15" s="132">
        <f t="shared" si="1"/>
        <v>27</v>
      </c>
    </row>
    <row r="16" spans="1:4" x14ac:dyDescent="0.25">
      <c r="A16" s="86" t="s">
        <v>16</v>
      </c>
      <c r="B16" s="89">
        <v>1</v>
      </c>
      <c r="C16" s="89">
        <v>2</v>
      </c>
      <c r="D16" s="132">
        <f t="shared" si="1"/>
        <v>3</v>
      </c>
    </row>
    <row r="17" spans="1:4" x14ac:dyDescent="0.25">
      <c r="A17" s="86" t="s">
        <v>541</v>
      </c>
      <c r="B17" s="89">
        <v>141</v>
      </c>
      <c r="C17" s="89">
        <v>164</v>
      </c>
      <c r="D17" s="132">
        <f t="shared" si="1"/>
        <v>305</v>
      </c>
    </row>
    <row r="18" spans="1:4" x14ac:dyDescent="0.25">
      <c r="A18" s="86" t="s">
        <v>17</v>
      </c>
      <c r="B18" s="89">
        <f>SUM(B13:B17)</f>
        <v>169</v>
      </c>
      <c r="C18" s="89">
        <f>SUM(C13:C17)</f>
        <v>190</v>
      </c>
      <c r="D18" s="132">
        <f t="shared" si="1"/>
        <v>359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368</v>
      </c>
      <c r="B20" s="94">
        <f>B2+B10+B18</f>
        <v>611</v>
      </c>
      <c r="C20" s="94">
        <f>C2+C10+C18</f>
        <v>681</v>
      </c>
      <c r="D20" s="120">
        <f>SUM(B20:C20)</f>
        <v>1292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11</v>
      </c>
      <c r="C23" s="84">
        <v>8</v>
      </c>
      <c r="D23" s="85">
        <f>SUM(B23:C23)</f>
        <v>19</v>
      </c>
    </row>
    <row r="24" spans="1:4" x14ac:dyDescent="0.25">
      <c r="A24" s="86" t="s">
        <v>22</v>
      </c>
      <c r="B24" s="87">
        <v>53</v>
      </c>
      <c r="C24" s="87">
        <v>33</v>
      </c>
      <c r="D24" s="88">
        <f>SUM(B24:C24)</f>
        <v>86</v>
      </c>
    </row>
    <row r="25" spans="1:4" x14ac:dyDescent="0.25">
      <c r="A25" s="86" t="s">
        <v>69</v>
      </c>
      <c r="B25" s="87">
        <v>0</v>
      </c>
      <c r="C25" s="87">
        <v>0</v>
      </c>
      <c r="D25" s="88">
        <f>SUM(B25:C25)</f>
        <v>0</v>
      </c>
    </row>
    <row r="26" spans="1:4" x14ac:dyDescent="0.25">
      <c r="A26" s="86" t="s">
        <v>248</v>
      </c>
      <c r="B26" s="89">
        <v>64</v>
      </c>
      <c r="C26" s="89">
        <v>41</v>
      </c>
      <c r="D26" s="88">
        <f>SUM(B26:C26)</f>
        <v>105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9">
        <v>558</v>
      </c>
      <c r="C28" s="89">
        <v>648</v>
      </c>
      <c r="D28" s="88">
        <f>SUM(B28:C28)</f>
        <v>1206</v>
      </c>
    </row>
    <row r="29" spans="1:4" x14ac:dyDescent="0.25">
      <c r="A29" s="86" t="s">
        <v>26</v>
      </c>
      <c r="B29" s="89">
        <v>547</v>
      </c>
      <c r="C29" s="89">
        <v>640</v>
      </c>
      <c r="D29" s="88">
        <f>SUM(B29:C29)</f>
        <v>1187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610</v>
      </c>
      <c r="C32" s="84">
        <v>676</v>
      </c>
      <c r="D32" s="85">
        <f t="shared" ref="D32:D37" si="2">SUM(B32:C32)</f>
        <v>1286</v>
      </c>
    </row>
    <row r="33" spans="1:4" x14ac:dyDescent="0.25">
      <c r="A33" s="86" t="s">
        <v>30</v>
      </c>
      <c r="B33" s="87">
        <v>1</v>
      </c>
      <c r="C33" s="87">
        <v>5</v>
      </c>
      <c r="D33" s="88">
        <f t="shared" si="2"/>
        <v>6</v>
      </c>
    </row>
    <row r="34" spans="1:4" x14ac:dyDescent="0.25">
      <c r="A34" s="86" t="s">
        <v>250</v>
      </c>
      <c r="B34" s="89">
        <v>557</v>
      </c>
      <c r="C34" s="89">
        <v>643</v>
      </c>
      <c r="D34" s="88">
        <f t="shared" si="2"/>
        <v>1200</v>
      </c>
    </row>
    <row r="35" spans="1:4" x14ac:dyDescent="0.25">
      <c r="A35" s="86" t="s">
        <v>32</v>
      </c>
      <c r="B35" s="89">
        <v>546</v>
      </c>
      <c r="C35" s="89">
        <v>635</v>
      </c>
      <c r="D35" s="88">
        <f t="shared" si="2"/>
        <v>1181</v>
      </c>
    </row>
    <row r="36" spans="1:4" x14ac:dyDescent="0.25">
      <c r="A36" s="86" t="s">
        <v>33</v>
      </c>
      <c r="B36" s="89">
        <v>610.5</v>
      </c>
      <c r="C36" s="89">
        <v>678.5</v>
      </c>
      <c r="D36" s="88">
        <f t="shared" si="2"/>
        <v>1289</v>
      </c>
    </row>
    <row r="37" spans="1:4" x14ac:dyDescent="0.25">
      <c r="A37" s="86" t="s">
        <v>369</v>
      </c>
      <c r="B37" s="89">
        <v>557.5</v>
      </c>
      <c r="C37" s="89">
        <v>645.5</v>
      </c>
      <c r="D37" s="88">
        <f t="shared" si="2"/>
        <v>1203</v>
      </c>
    </row>
    <row r="38" spans="1:4" x14ac:dyDescent="0.25">
      <c r="A38" s="99" t="s">
        <v>35</v>
      </c>
      <c r="B38" s="100">
        <v>546.5</v>
      </c>
      <c r="C38" s="100">
        <v>637.5</v>
      </c>
      <c r="D38" s="101">
        <f>SUM(B38:C38)</f>
        <v>1184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370</v>
      </c>
      <c r="B40" s="266"/>
      <c r="C40" s="266"/>
      <c r="D40" s="267"/>
    </row>
    <row r="41" spans="1:4" x14ac:dyDescent="0.25">
      <c r="A41" s="83" t="s">
        <v>37</v>
      </c>
      <c r="B41" s="84">
        <v>2</v>
      </c>
      <c r="C41" s="84">
        <v>1</v>
      </c>
      <c r="D41" s="85">
        <f>SUM(B41:C41)</f>
        <v>3</v>
      </c>
    </row>
    <row r="42" spans="1:4" x14ac:dyDescent="0.25">
      <c r="A42" s="86" t="s">
        <v>38</v>
      </c>
      <c r="B42" s="87">
        <v>0</v>
      </c>
      <c r="C42" s="87">
        <v>1</v>
      </c>
      <c r="D42" s="88">
        <f>SUM(B42:C42)</f>
        <v>1</v>
      </c>
    </row>
    <row r="43" spans="1:4" x14ac:dyDescent="0.25">
      <c r="A43" s="86" t="s">
        <v>39</v>
      </c>
      <c r="B43" s="87">
        <v>2</v>
      </c>
      <c r="C43" s="87">
        <v>1</v>
      </c>
      <c r="D43" s="88">
        <f>SUM(B43:C43)</f>
        <v>3</v>
      </c>
    </row>
    <row r="44" spans="1:4" x14ac:dyDescent="0.25">
      <c r="A44" s="86" t="s">
        <v>40</v>
      </c>
      <c r="B44" s="87">
        <v>2</v>
      </c>
      <c r="C44" s="87">
        <v>0</v>
      </c>
      <c r="D44" s="88">
        <f>SUM(B44:C44)</f>
        <v>2</v>
      </c>
    </row>
    <row r="45" spans="1:4" x14ac:dyDescent="0.25">
      <c r="A45" s="86" t="s">
        <v>41</v>
      </c>
      <c r="B45" s="87">
        <f>SUM(B41:B44)</f>
        <v>6</v>
      </c>
      <c r="C45" s="87">
        <f>SUM(C41:C44)</f>
        <v>3</v>
      </c>
      <c r="D45" s="88">
        <f>SUM(B45:C45)</f>
        <v>9</v>
      </c>
    </row>
    <row r="46" spans="1:4" x14ac:dyDescent="0.25">
      <c r="A46" s="86" t="s">
        <v>42</v>
      </c>
      <c r="B46" s="89">
        <v>6</v>
      </c>
      <c r="C46" s="89">
        <v>2</v>
      </c>
      <c r="D46" s="88">
        <v>8</v>
      </c>
    </row>
    <row r="47" spans="1:4" x14ac:dyDescent="0.25">
      <c r="A47" s="90"/>
      <c r="B47" s="91"/>
      <c r="C47" s="91"/>
      <c r="D47" s="92"/>
    </row>
    <row r="48" spans="1:4" x14ac:dyDescent="0.25">
      <c r="A48" s="259" t="s">
        <v>371</v>
      </c>
      <c r="B48" s="260"/>
      <c r="C48" s="260"/>
      <c r="D48" s="261"/>
    </row>
    <row r="49" spans="1:4" x14ac:dyDescent="0.25">
      <c r="A49" s="105" t="s">
        <v>552</v>
      </c>
      <c r="B49" s="106">
        <v>145</v>
      </c>
      <c r="C49" s="106">
        <v>167</v>
      </c>
      <c r="D49" s="107">
        <f>SUM(B49:C49)</f>
        <v>312</v>
      </c>
    </row>
    <row r="50" spans="1:4" x14ac:dyDescent="0.25">
      <c r="A50" s="108" t="s">
        <v>100</v>
      </c>
      <c r="B50" s="109">
        <v>142</v>
      </c>
      <c r="C50" s="109">
        <v>172</v>
      </c>
      <c r="D50" s="110">
        <f>SUM(B50:C50)</f>
        <v>314</v>
      </c>
    </row>
    <row r="51" spans="1:4" x14ac:dyDescent="0.25">
      <c r="A51" s="108" t="s">
        <v>101</v>
      </c>
      <c r="B51" s="109">
        <v>178</v>
      </c>
      <c r="C51" s="109">
        <v>174</v>
      </c>
      <c r="D51" s="110">
        <f>SUM(B51:C51)</f>
        <v>352</v>
      </c>
    </row>
    <row r="52" spans="1:4" x14ac:dyDescent="0.25">
      <c r="A52" s="108" t="s">
        <v>102</v>
      </c>
      <c r="B52" s="109">
        <v>146</v>
      </c>
      <c r="C52" s="109">
        <v>168</v>
      </c>
      <c r="D52" s="110">
        <f>SUM(B52:C52)</f>
        <v>314</v>
      </c>
    </row>
    <row r="53" spans="1:4" x14ac:dyDescent="0.25">
      <c r="A53" s="108" t="s">
        <v>4</v>
      </c>
      <c r="B53" s="109">
        <f>SUM(B49:B52)</f>
        <v>611</v>
      </c>
      <c r="C53" s="109">
        <f>SUM(C49:C52)</f>
        <v>681</v>
      </c>
      <c r="D53" s="110">
        <f>SUM(B53:C53)</f>
        <v>1292</v>
      </c>
    </row>
    <row r="54" spans="1:4" x14ac:dyDescent="0.25">
      <c r="A54" s="111"/>
      <c r="B54" s="112"/>
      <c r="C54" s="112"/>
      <c r="D54" s="113"/>
    </row>
    <row r="55" spans="1:4" x14ac:dyDescent="0.25">
      <c r="A55" s="259" t="s">
        <v>47</v>
      </c>
      <c r="B55" s="260"/>
      <c r="C55" s="260"/>
      <c r="D55" s="261"/>
    </row>
    <row r="56" spans="1:4" x14ac:dyDescent="0.25">
      <c r="A56" s="105" t="s">
        <v>48</v>
      </c>
      <c r="B56" s="106">
        <v>0</v>
      </c>
      <c r="C56" s="106">
        <v>1</v>
      </c>
      <c r="D56" s="107">
        <f t="shared" ref="D56:D65" si="3">SUM(B56:C56)</f>
        <v>1</v>
      </c>
    </row>
    <row r="57" spans="1:4" x14ac:dyDescent="0.25">
      <c r="A57" s="108" t="s">
        <v>49</v>
      </c>
      <c r="B57" s="109">
        <v>76</v>
      </c>
      <c r="C57" s="109">
        <v>72</v>
      </c>
      <c r="D57" s="110">
        <f t="shared" si="3"/>
        <v>148</v>
      </c>
    </row>
    <row r="58" spans="1:4" x14ac:dyDescent="0.25">
      <c r="A58" s="108" t="s">
        <v>50</v>
      </c>
      <c r="B58" s="109">
        <v>21</v>
      </c>
      <c r="C58" s="109">
        <v>21</v>
      </c>
      <c r="D58" s="110">
        <f t="shared" si="3"/>
        <v>42</v>
      </c>
    </row>
    <row r="59" spans="1:4" x14ac:dyDescent="0.25">
      <c r="A59" s="108" t="s">
        <v>51</v>
      </c>
      <c r="B59" s="109">
        <v>62</v>
      </c>
      <c r="C59" s="109">
        <v>45</v>
      </c>
      <c r="D59" s="110">
        <f t="shared" si="3"/>
        <v>107</v>
      </c>
    </row>
    <row r="60" spans="1:4" x14ac:dyDescent="0.25">
      <c r="A60" s="108" t="s">
        <v>52</v>
      </c>
      <c r="B60" s="109">
        <v>0</v>
      </c>
      <c r="C60" s="109">
        <v>1</v>
      </c>
      <c r="D60" s="110">
        <f t="shared" si="3"/>
        <v>1</v>
      </c>
    </row>
    <row r="61" spans="1:4" x14ac:dyDescent="0.25">
      <c r="A61" s="108" t="s">
        <v>53</v>
      </c>
      <c r="B61" s="109">
        <v>58</v>
      </c>
      <c r="C61" s="109">
        <v>59</v>
      </c>
      <c r="D61" s="110">
        <f t="shared" si="3"/>
        <v>117</v>
      </c>
    </row>
    <row r="62" spans="1:4" x14ac:dyDescent="0.25">
      <c r="A62" s="108" t="s">
        <v>54</v>
      </c>
      <c r="B62" s="109">
        <v>130</v>
      </c>
      <c r="C62" s="109">
        <v>102</v>
      </c>
      <c r="D62" s="110">
        <f t="shared" si="3"/>
        <v>232</v>
      </c>
    </row>
    <row r="63" spans="1:4" x14ac:dyDescent="0.25">
      <c r="A63" s="108" t="s">
        <v>55</v>
      </c>
      <c r="B63" s="109">
        <v>27</v>
      </c>
      <c r="C63" s="109">
        <v>32</v>
      </c>
      <c r="D63" s="110">
        <f t="shared" si="3"/>
        <v>59</v>
      </c>
    </row>
    <row r="64" spans="1:4" x14ac:dyDescent="0.25">
      <c r="A64" s="108" t="s">
        <v>56</v>
      </c>
      <c r="B64" s="109">
        <v>237</v>
      </c>
      <c r="C64" s="109">
        <v>348</v>
      </c>
      <c r="D64" s="110">
        <f t="shared" si="3"/>
        <v>585</v>
      </c>
    </row>
    <row r="65" spans="1:4" x14ac:dyDescent="0.25">
      <c r="A65" s="108" t="s">
        <v>4</v>
      </c>
      <c r="B65" s="114">
        <f>SUM(B56:B64)</f>
        <v>611</v>
      </c>
      <c r="C65" s="114">
        <f>SUM(C56:C64)</f>
        <v>681</v>
      </c>
      <c r="D65" s="115">
        <f t="shared" si="3"/>
        <v>1292</v>
      </c>
    </row>
    <row r="66" spans="1:4" x14ac:dyDescent="0.25">
      <c r="A66" s="108"/>
      <c r="B66" s="114"/>
      <c r="C66" s="114"/>
      <c r="D66" s="115"/>
    </row>
    <row r="67" spans="1:4" x14ac:dyDescent="0.25">
      <c r="A67" s="262" t="s">
        <v>57</v>
      </c>
      <c r="B67" s="263"/>
      <c r="C67" s="263"/>
      <c r="D67" s="264"/>
    </row>
    <row r="68" spans="1:4" x14ac:dyDescent="0.25">
      <c r="A68" s="133" t="s">
        <v>58</v>
      </c>
      <c r="B68" s="106">
        <v>15</v>
      </c>
      <c r="C68" s="106">
        <v>6</v>
      </c>
      <c r="D68" s="107">
        <f t="shared" ref="D68:D79" si="4">SUM(B68:C68)</f>
        <v>21</v>
      </c>
    </row>
    <row r="69" spans="1:4" x14ac:dyDescent="0.25">
      <c r="A69" s="134">
        <v>18</v>
      </c>
      <c r="B69" s="109">
        <v>137</v>
      </c>
      <c r="C69" s="109">
        <v>143</v>
      </c>
      <c r="D69" s="110">
        <f t="shared" si="4"/>
        <v>280</v>
      </c>
    </row>
    <row r="70" spans="1:4" x14ac:dyDescent="0.25">
      <c r="A70" s="134">
        <v>19</v>
      </c>
      <c r="B70" s="109">
        <v>150</v>
      </c>
      <c r="C70" s="109">
        <v>174</v>
      </c>
      <c r="D70" s="110">
        <f t="shared" si="4"/>
        <v>324</v>
      </c>
    </row>
    <row r="71" spans="1:4" x14ac:dyDescent="0.25">
      <c r="A71" s="134">
        <v>20</v>
      </c>
      <c r="B71" s="109">
        <v>160</v>
      </c>
      <c r="C71" s="109">
        <v>146</v>
      </c>
      <c r="D71" s="110">
        <f t="shared" si="4"/>
        <v>306</v>
      </c>
    </row>
    <row r="72" spans="1:4" x14ac:dyDescent="0.25">
      <c r="A72" s="134">
        <v>21</v>
      </c>
      <c r="B72" s="109">
        <v>134</v>
      </c>
      <c r="C72" s="109">
        <v>154</v>
      </c>
      <c r="D72" s="110">
        <f t="shared" si="4"/>
        <v>288</v>
      </c>
    </row>
    <row r="73" spans="1:4" x14ac:dyDescent="0.25">
      <c r="A73" s="134">
        <v>22</v>
      </c>
      <c r="B73" s="109">
        <v>14</v>
      </c>
      <c r="C73" s="109">
        <v>45</v>
      </c>
      <c r="D73" s="110">
        <f t="shared" si="4"/>
        <v>59</v>
      </c>
    </row>
    <row r="74" spans="1:4" x14ac:dyDescent="0.25">
      <c r="A74" s="134">
        <v>23</v>
      </c>
      <c r="B74" s="109">
        <v>1</v>
      </c>
      <c r="C74" s="109">
        <v>7</v>
      </c>
      <c r="D74" s="110">
        <f t="shared" si="4"/>
        <v>8</v>
      </c>
    </row>
    <row r="75" spans="1:4" x14ac:dyDescent="0.25">
      <c r="A75" s="134">
        <v>24</v>
      </c>
      <c r="B75" s="109">
        <v>0</v>
      </c>
      <c r="C75" s="109">
        <v>2</v>
      </c>
      <c r="D75" s="110">
        <f t="shared" si="4"/>
        <v>2</v>
      </c>
    </row>
    <row r="76" spans="1:4" x14ac:dyDescent="0.25">
      <c r="A76" s="134">
        <v>25</v>
      </c>
      <c r="B76" s="109">
        <v>0</v>
      </c>
      <c r="C76" s="109">
        <v>1</v>
      </c>
      <c r="D76" s="110">
        <f t="shared" si="4"/>
        <v>1</v>
      </c>
    </row>
    <row r="77" spans="1:4" x14ac:dyDescent="0.25">
      <c r="A77" s="134" t="s">
        <v>59</v>
      </c>
      <c r="B77" s="109">
        <v>0</v>
      </c>
      <c r="C77" s="109">
        <v>3</v>
      </c>
      <c r="D77" s="110">
        <f t="shared" si="4"/>
        <v>3</v>
      </c>
    </row>
    <row r="78" spans="1:4" x14ac:dyDescent="0.25">
      <c r="A78" s="134" t="s">
        <v>60</v>
      </c>
      <c r="B78" s="109">
        <v>0</v>
      </c>
      <c r="C78" s="109">
        <v>0</v>
      </c>
      <c r="D78" s="110">
        <f t="shared" si="4"/>
        <v>0</v>
      </c>
    </row>
    <row r="79" spans="1:4" x14ac:dyDescent="0.25">
      <c r="A79" s="86" t="s">
        <v>4</v>
      </c>
      <c r="B79" s="87">
        <f>SUM(B68:B78)</f>
        <v>611</v>
      </c>
      <c r="C79" s="87">
        <f>SUM(C68:C78)</f>
        <v>681</v>
      </c>
      <c r="D79" s="88">
        <f t="shared" si="4"/>
        <v>1292</v>
      </c>
    </row>
    <row r="80" spans="1:4" x14ac:dyDescent="0.25">
      <c r="A80" s="86"/>
      <c r="B80" s="87"/>
      <c r="C80" s="87"/>
      <c r="D80" s="88"/>
    </row>
    <row r="81" spans="1:4" x14ac:dyDescent="0.25">
      <c r="A81" s="262" t="s">
        <v>61</v>
      </c>
      <c r="B81" s="263"/>
      <c r="C81" s="263"/>
      <c r="D81" s="264"/>
    </row>
    <row r="82" spans="1:4" x14ac:dyDescent="0.25">
      <c r="A82" s="105" t="s">
        <v>256</v>
      </c>
      <c r="B82" s="106">
        <v>1</v>
      </c>
      <c r="C82" s="106">
        <v>2</v>
      </c>
      <c r="D82" s="107">
        <v>3</v>
      </c>
    </row>
    <row r="83" spans="1:4" ht="15.75" thickBot="1" x14ac:dyDescent="0.3">
      <c r="A83" s="116" t="s">
        <v>62</v>
      </c>
      <c r="B83" s="117">
        <v>2</v>
      </c>
      <c r="C83" s="117">
        <v>2</v>
      </c>
      <c r="D83" s="118">
        <v>4</v>
      </c>
    </row>
  </sheetData>
  <mergeCells count="9">
    <mergeCell ref="A55:D55"/>
    <mergeCell ref="A67:D67"/>
    <mergeCell ref="A81:D81"/>
    <mergeCell ref="A4:D4"/>
    <mergeCell ref="A12:D12"/>
    <mergeCell ref="A22:D22"/>
    <mergeCell ref="A31:D31"/>
    <mergeCell ref="A40:D40"/>
    <mergeCell ref="A48:D48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67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257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258</v>
      </c>
      <c r="B2" s="78">
        <v>580</v>
      </c>
      <c r="C2" s="78">
        <v>673</v>
      </c>
      <c r="D2" s="79">
        <v>1253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84">
        <v>-7</v>
      </c>
      <c r="C5" s="84">
        <v>-14</v>
      </c>
      <c r="D5" s="85">
        <f t="shared" ref="D5:D10" si="0">SUM(B5:C5)</f>
        <v>-21</v>
      </c>
    </row>
    <row r="6" spans="1:4" x14ac:dyDescent="0.25">
      <c r="A6" s="86" t="s">
        <v>259</v>
      </c>
      <c r="B6" s="87">
        <v>-1</v>
      </c>
      <c r="C6" s="87">
        <v>-6</v>
      </c>
      <c r="D6" s="88">
        <f t="shared" si="0"/>
        <v>-7</v>
      </c>
    </row>
    <row r="7" spans="1:4" x14ac:dyDescent="0.25">
      <c r="A7" s="86" t="s">
        <v>9</v>
      </c>
      <c r="B7" s="87">
        <v>-1</v>
      </c>
      <c r="C7" s="87">
        <v>-7</v>
      </c>
      <c r="D7" s="88">
        <f t="shared" si="0"/>
        <v>-8</v>
      </c>
    </row>
    <row r="8" spans="1:4" x14ac:dyDescent="0.25">
      <c r="A8" s="86" t="s">
        <v>10</v>
      </c>
      <c r="B8" s="89">
        <v>0</v>
      </c>
      <c r="C8" s="89">
        <v>0</v>
      </c>
      <c r="D8" s="88">
        <f t="shared" si="0"/>
        <v>0</v>
      </c>
    </row>
    <row r="9" spans="1:4" x14ac:dyDescent="0.25">
      <c r="A9" s="86" t="s">
        <v>11</v>
      </c>
      <c r="B9" s="89">
        <v>0</v>
      </c>
      <c r="C9" s="89">
        <v>0</v>
      </c>
      <c r="D9" s="88">
        <f t="shared" si="0"/>
        <v>0</v>
      </c>
    </row>
    <row r="10" spans="1:4" x14ac:dyDescent="0.25">
      <c r="A10" s="86" t="s">
        <v>12</v>
      </c>
      <c r="B10" s="87">
        <f>SUM(B5:B9)</f>
        <v>-9</v>
      </c>
      <c r="C10" s="87">
        <f>SUM(C5:C9)</f>
        <v>-27</v>
      </c>
      <c r="D10" s="88">
        <f t="shared" si="0"/>
        <v>-36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84">
        <v>4</v>
      </c>
      <c r="C13" s="84">
        <v>4</v>
      </c>
      <c r="D13" s="85">
        <f t="shared" ref="D13:D18" si="1">SUM(B13:C13)</f>
        <v>8</v>
      </c>
    </row>
    <row r="14" spans="1:4" x14ac:dyDescent="0.25">
      <c r="A14" s="86" t="s">
        <v>540</v>
      </c>
      <c r="B14" s="87">
        <v>3</v>
      </c>
      <c r="C14" s="87">
        <v>3</v>
      </c>
      <c r="D14" s="88">
        <f t="shared" si="1"/>
        <v>6</v>
      </c>
    </row>
    <row r="15" spans="1:4" x14ac:dyDescent="0.25">
      <c r="A15" s="86" t="s">
        <v>15</v>
      </c>
      <c r="B15" s="87">
        <v>3</v>
      </c>
      <c r="C15" s="87">
        <v>2</v>
      </c>
      <c r="D15" s="88">
        <f t="shared" si="1"/>
        <v>5</v>
      </c>
    </row>
    <row r="16" spans="1:4" x14ac:dyDescent="0.25">
      <c r="A16" s="86" t="s">
        <v>16</v>
      </c>
      <c r="B16" s="89">
        <v>0</v>
      </c>
      <c r="C16" s="89">
        <v>0</v>
      </c>
      <c r="D16" s="88">
        <f t="shared" si="1"/>
        <v>0</v>
      </c>
    </row>
    <row r="17" spans="1:4" x14ac:dyDescent="0.25">
      <c r="A17" s="86" t="s">
        <v>541</v>
      </c>
      <c r="B17" s="89">
        <v>0</v>
      </c>
      <c r="C17" s="89">
        <v>0</v>
      </c>
      <c r="D17" s="88">
        <f t="shared" si="1"/>
        <v>0</v>
      </c>
    </row>
    <row r="18" spans="1:4" x14ac:dyDescent="0.25">
      <c r="A18" s="86" t="s">
        <v>17</v>
      </c>
      <c r="B18" s="87">
        <f>SUM(B13:B17)</f>
        <v>10</v>
      </c>
      <c r="C18" s="87">
        <f>SUM(C13:C17)</f>
        <v>9</v>
      </c>
      <c r="D18" s="88">
        <f t="shared" si="1"/>
        <v>19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260</v>
      </c>
      <c r="B20" s="94">
        <f>B2+B10+B18</f>
        <v>581</v>
      </c>
      <c r="C20" s="94">
        <f>C2+C10+C18</f>
        <v>655</v>
      </c>
      <c r="D20" s="95">
        <f>D2+D10+D18</f>
        <v>1236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6</v>
      </c>
      <c r="C23" s="84">
        <v>3</v>
      </c>
      <c r="D23" s="85">
        <f>SUM(B23:C23)</f>
        <v>9</v>
      </c>
    </row>
    <row r="24" spans="1:4" x14ac:dyDescent="0.25">
      <c r="A24" s="86" t="s">
        <v>22</v>
      </c>
      <c r="B24" s="87">
        <v>46</v>
      </c>
      <c r="C24" s="87">
        <v>21</v>
      </c>
      <c r="D24" s="88">
        <f>SUM(B24:C24)</f>
        <v>67</v>
      </c>
    </row>
    <row r="25" spans="1:4" x14ac:dyDescent="0.25">
      <c r="A25" s="86" t="s">
        <v>69</v>
      </c>
      <c r="B25" s="87">
        <v>0</v>
      </c>
      <c r="C25" s="87">
        <v>0</v>
      </c>
      <c r="D25" s="88">
        <v>0</v>
      </c>
    </row>
    <row r="26" spans="1:4" x14ac:dyDescent="0.25">
      <c r="A26" s="86" t="s">
        <v>248</v>
      </c>
      <c r="B26" s="89">
        <v>52</v>
      </c>
      <c r="C26" s="89">
        <v>24</v>
      </c>
      <c r="D26" s="88">
        <v>76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9">
        <v>535</v>
      </c>
      <c r="C28" s="89">
        <v>634</v>
      </c>
      <c r="D28" s="88">
        <f>SUM(B28:C28)</f>
        <v>1169</v>
      </c>
    </row>
    <row r="29" spans="1:4" x14ac:dyDescent="0.25">
      <c r="A29" s="86" t="s">
        <v>26</v>
      </c>
      <c r="B29" s="89">
        <v>529</v>
      </c>
      <c r="C29" s="89">
        <v>631</v>
      </c>
      <c r="D29" s="88">
        <f>SUM(B29:C29)</f>
        <v>1160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578</v>
      </c>
      <c r="C32" s="84">
        <v>654</v>
      </c>
      <c r="D32" s="85">
        <f t="shared" ref="D32:D38" si="2">SUM(B32:C32)</f>
        <v>1232</v>
      </c>
    </row>
    <row r="33" spans="1:4" x14ac:dyDescent="0.25">
      <c r="A33" s="86" t="s">
        <v>30</v>
      </c>
      <c r="B33" s="89">
        <v>3</v>
      </c>
      <c r="C33" s="89">
        <v>1</v>
      </c>
      <c r="D33" s="88">
        <f t="shared" si="2"/>
        <v>4</v>
      </c>
    </row>
    <row r="34" spans="1:4" x14ac:dyDescent="0.25">
      <c r="A34" s="86" t="s">
        <v>250</v>
      </c>
      <c r="B34" s="89">
        <v>532</v>
      </c>
      <c r="C34" s="89">
        <v>633</v>
      </c>
      <c r="D34" s="88">
        <f t="shared" si="2"/>
        <v>1165</v>
      </c>
    </row>
    <row r="35" spans="1:4" x14ac:dyDescent="0.25">
      <c r="A35" s="86" t="s">
        <v>32</v>
      </c>
      <c r="B35" s="89">
        <v>526</v>
      </c>
      <c r="C35" s="89">
        <v>630</v>
      </c>
      <c r="D35" s="88">
        <f t="shared" si="2"/>
        <v>1156</v>
      </c>
    </row>
    <row r="36" spans="1:4" x14ac:dyDescent="0.25">
      <c r="A36" s="86" t="s">
        <v>33</v>
      </c>
      <c r="B36" s="89">
        <v>579.5</v>
      </c>
      <c r="C36" s="89">
        <v>654.5</v>
      </c>
      <c r="D36" s="88">
        <f t="shared" si="2"/>
        <v>1234</v>
      </c>
    </row>
    <row r="37" spans="1:4" x14ac:dyDescent="0.25">
      <c r="A37" s="86" t="s">
        <v>251</v>
      </c>
      <c r="B37" s="89">
        <v>533.5</v>
      </c>
      <c r="C37" s="89">
        <v>633.5</v>
      </c>
      <c r="D37" s="88">
        <f t="shared" si="2"/>
        <v>1167</v>
      </c>
    </row>
    <row r="38" spans="1:4" x14ac:dyDescent="0.25">
      <c r="A38" s="99" t="s">
        <v>252</v>
      </c>
      <c r="B38" s="100">
        <v>527.5</v>
      </c>
      <c r="C38" s="100">
        <v>630.5</v>
      </c>
      <c r="D38" s="101">
        <f t="shared" si="2"/>
        <v>1158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261</v>
      </c>
      <c r="B40" s="266"/>
      <c r="C40" s="266"/>
      <c r="D40" s="267"/>
    </row>
    <row r="41" spans="1:4" x14ac:dyDescent="0.25">
      <c r="A41" s="83" t="s">
        <v>37</v>
      </c>
      <c r="B41" s="84">
        <v>1</v>
      </c>
      <c r="C41" s="84">
        <v>1</v>
      </c>
      <c r="D41" s="85">
        <f>SUM(B41:C41)</f>
        <v>2</v>
      </c>
    </row>
    <row r="42" spans="1:4" x14ac:dyDescent="0.25">
      <c r="A42" s="86" t="s">
        <v>39</v>
      </c>
      <c r="B42" s="87">
        <v>1</v>
      </c>
      <c r="C42" s="87">
        <v>0</v>
      </c>
      <c r="D42" s="88">
        <f>SUM(B42:C42)</f>
        <v>1</v>
      </c>
    </row>
    <row r="43" spans="1:4" x14ac:dyDescent="0.25">
      <c r="A43" s="86" t="s">
        <v>40</v>
      </c>
      <c r="B43" s="87">
        <v>4</v>
      </c>
      <c r="C43" s="87">
        <v>0</v>
      </c>
      <c r="D43" s="88">
        <f>SUM(B43:C43)</f>
        <v>4</v>
      </c>
    </row>
    <row r="44" spans="1:4" x14ac:dyDescent="0.25">
      <c r="A44" s="86" t="s">
        <v>41</v>
      </c>
      <c r="B44" s="89">
        <v>6</v>
      </c>
      <c r="C44" s="89">
        <v>1</v>
      </c>
      <c r="D44" s="88">
        <f>SUM(B44:C44)</f>
        <v>7</v>
      </c>
    </row>
    <row r="45" spans="1:4" x14ac:dyDescent="0.25">
      <c r="A45" s="90"/>
      <c r="B45" s="91"/>
      <c r="C45" s="91"/>
      <c r="D45" s="92"/>
    </row>
    <row r="46" spans="1:4" x14ac:dyDescent="0.25">
      <c r="A46" s="259" t="s">
        <v>262</v>
      </c>
      <c r="B46" s="260"/>
      <c r="C46" s="260"/>
      <c r="D46" s="261"/>
    </row>
    <row r="47" spans="1:4" x14ac:dyDescent="0.25">
      <c r="A47" s="105" t="s">
        <v>552</v>
      </c>
      <c r="B47" s="106">
        <v>142</v>
      </c>
      <c r="C47" s="106">
        <v>137</v>
      </c>
      <c r="D47" s="107">
        <f>SUM(B47:C47)</f>
        <v>279</v>
      </c>
    </row>
    <row r="48" spans="1:4" x14ac:dyDescent="0.25">
      <c r="A48" s="108" t="s">
        <v>100</v>
      </c>
      <c r="B48" s="109">
        <v>134</v>
      </c>
      <c r="C48" s="109">
        <v>149</v>
      </c>
      <c r="D48" s="110">
        <f>SUM(B48:C48)</f>
        <v>283</v>
      </c>
    </row>
    <row r="49" spans="1:4" x14ac:dyDescent="0.25">
      <c r="A49" s="108" t="s">
        <v>101</v>
      </c>
      <c r="B49" s="109">
        <v>145</v>
      </c>
      <c r="C49" s="109">
        <v>173</v>
      </c>
      <c r="D49" s="110">
        <f>SUM(B49:C49)</f>
        <v>318</v>
      </c>
    </row>
    <row r="50" spans="1:4" x14ac:dyDescent="0.25">
      <c r="A50" s="108" t="s">
        <v>102</v>
      </c>
      <c r="B50" s="109">
        <v>160</v>
      </c>
      <c r="C50" s="109">
        <v>196</v>
      </c>
      <c r="D50" s="110">
        <f>SUM(B50:C50)</f>
        <v>356</v>
      </c>
    </row>
    <row r="51" spans="1:4" x14ac:dyDescent="0.25">
      <c r="A51" s="108" t="s">
        <v>4</v>
      </c>
      <c r="B51" s="109">
        <f>SUM(B47:B50)</f>
        <v>581</v>
      </c>
      <c r="C51" s="109">
        <f>SUM(C47:C50)</f>
        <v>655</v>
      </c>
      <c r="D51" s="110">
        <f>SUM(B51:C51)</f>
        <v>1236</v>
      </c>
    </row>
    <row r="52" spans="1:4" x14ac:dyDescent="0.25">
      <c r="A52" s="111"/>
      <c r="B52" s="112"/>
      <c r="C52" s="112"/>
      <c r="D52" s="113"/>
    </row>
    <row r="53" spans="1:4" x14ac:dyDescent="0.25">
      <c r="A53" s="259" t="s">
        <v>255</v>
      </c>
      <c r="B53" s="260"/>
      <c r="C53" s="260"/>
      <c r="D53" s="261"/>
    </row>
    <row r="54" spans="1:4" x14ac:dyDescent="0.25">
      <c r="A54" s="105" t="s">
        <v>48</v>
      </c>
      <c r="B54" s="106">
        <v>0</v>
      </c>
      <c r="C54" s="106">
        <v>1</v>
      </c>
      <c r="D54" s="107">
        <f t="shared" ref="D54:D63" si="3">SUM(B54:C54)</f>
        <v>1</v>
      </c>
    </row>
    <row r="55" spans="1:4" x14ac:dyDescent="0.25">
      <c r="A55" s="108" t="s">
        <v>49</v>
      </c>
      <c r="B55" s="109">
        <v>73</v>
      </c>
      <c r="C55" s="109">
        <v>75</v>
      </c>
      <c r="D55" s="110">
        <f t="shared" si="3"/>
        <v>148</v>
      </c>
    </row>
    <row r="56" spans="1:4" x14ac:dyDescent="0.25">
      <c r="A56" s="108" t="s">
        <v>50</v>
      </c>
      <c r="B56" s="109">
        <v>18</v>
      </c>
      <c r="C56" s="109">
        <v>17</v>
      </c>
      <c r="D56" s="110">
        <f t="shared" si="3"/>
        <v>35</v>
      </c>
    </row>
    <row r="57" spans="1:4" x14ac:dyDescent="0.25">
      <c r="A57" s="108" t="s">
        <v>51</v>
      </c>
      <c r="B57" s="109">
        <v>51</v>
      </c>
      <c r="C57" s="109">
        <v>41</v>
      </c>
      <c r="D57" s="110">
        <f t="shared" si="3"/>
        <v>92</v>
      </c>
    </row>
    <row r="58" spans="1:4" x14ac:dyDescent="0.25">
      <c r="A58" s="108" t="s">
        <v>52</v>
      </c>
      <c r="B58" s="109">
        <v>0</v>
      </c>
      <c r="C58" s="109">
        <v>1</v>
      </c>
      <c r="D58" s="110">
        <f t="shared" si="3"/>
        <v>1</v>
      </c>
    </row>
    <row r="59" spans="1:4" x14ac:dyDescent="0.25">
      <c r="A59" s="108" t="s">
        <v>53</v>
      </c>
      <c r="B59" s="109">
        <v>45</v>
      </c>
      <c r="C59" s="109">
        <v>39</v>
      </c>
      <c r="D59" s="110">
        <f t="shared" si="3"/>
        <v>84</v>
      </c>
    </row>
    <row r="60" spans="1:4" x14ac:dyDescent="0.25">
      <c r="A60" s="108" t="s">
        <v>54</v>
      </c>
      <c r="B60" s="109">
        <v>139</v>
      </c>
      <c r="C60" s="109">
        <v>116</v>
      </c>
      <c r="D60" s="110">
        <f t="shared" si="3"/>
        <v>255</v>
      </c>
    </row>
    <row r="61" spans="1:4" x14ac:dyDescent="0.25">
      <c r="A61" s="108" t="s">
        <v>55</v>
      </c>
      <c r="B61" s="109">
        <v>12</v>
      </c>
      <c r="C61" s="109">
        <v>17</v>
      </c>
      <c r="D61" s="110">
        <f t="shared" si="3"/>
        <v>29</v>
      </c>
    </row>
    <row r="62" spans="1:4" x14ac:dyDescent="0.25">
      <c r="A62" s="108" t="s">
        <v>56</v>
      </c>
      <c r="B62" s="109">
        <v>243</v>
      </c>
      <c r="C62" s="109">
        <v>348</v>
      </c>
      <c r="D62" s="110">
        <f t="shared" si="3"/>
        <v>591</v>
      </c>
    </row>
    <row r="63" spans="1:4" x14ac:dyDescent="0.25">
      <c r="A63" s="108" t="s">
        <v>4</v>
      </c>
      <c r="B63" s="114">
        <f>SUM(B54:B62)</f>
        <v>581</v>
      </c>
      <c r="C63" s="114">
        <f>SUM(C54:C62)</f>
        <v>655</v>
      </c>
      <c r="D63" s="115">
        <f t="shared" si="3"/>
        <v>1236</v>
      </c>
    </row>
    <row r="64" spans="1:4" x14ac:dyDescent="0.25">
      <c r="A64" s="108"/>
      <c r="B64" s="114"/>
      <c r="C64" s="114"/>
      <c r="D64" s="115"/>
    </row>
    <row r="65" spans="1:4" x14ac:dyDescent="0.25">
      <c r="A65" s="262" t="s">
        <v>61</v>
      </c>
      <c r="B65" s="263"/>
      <c r="C65" s="263"/>
      <c r="D65" s="264"/>
    </row>
    <row r="66" spans="1:4" x14ac:dyDescent="0.25">
      <c r="A66" s="105" t="s">
        <v>256</v>
      </c>
      <c r="B66" s="106">
        <v>0</v>
      </c>
      <c r="C66" s="106">
        <v>0</v>
      </c>
      <c r="D66" s="107">
        <v>0</v>
      </c>
    </row>
    <row r="67" spans="1:4" ht="15.75" thickBot="1" x14ac:dyDescent="0.3">
      <c r="A67" s="116" t="s">
        <v>152</v>
      </c>
      <c r="B67" s="117">
        <v>1</v>
      </c>
      <c r="C67" s="117">
        <v>2</v>
      </c>
      <c r="D67" s="118">
        <v>3</v>
      </c>
    </row>
  </sheetData>
  <mergeCells count="8">
    <mergeCell ref="A53:D53"/>
    <mergeCell ref="A65:D65"/>
    <mergeCell ref="A4:D4"/>
    <mergeCell ref="A12:D12"/>
    <mergeCell ref="A22:D22"/>
    <mergeCell ref="A31:D31"/>
    <mergeCell ref="A40:D40"/>
    <mergeCell ref="A46:D4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D82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372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373</v>
      </c>
      <c r="B2" s="78">
        <v>552</v>
      </c>
      <c r="C2" s="78">
        <v>669</v>
      </c>
      <c r="D2" s="79">
        <f>SUM(B2:C2)</f>
        <v>1221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130">
        <v>-12</v>
      </c>
      <c r="C5" s="130">
        <v>-13</v>
      </c>
      <c r="D5" s="131">
        <f t="shared" ref="D5:D10" si="0">SUM(B5:C5)</f>
        <v>-25</v>
      </c>
    </row>
    <row r="6" spans="1:4" x14ac:dyDescent="0.25">
      <c r="A6" s="86" t="s">
        <v>374</v>
      </c>
      <c r="B6" s="89">
        <v>-131</v>
      </c>
      <c r="C6" s="89">
        <v>-153</v>
      </c>
      <c r="D6" s="132">
        <f t="shared" si="0"/>
        <v>-284</v>
      </c>
    </row>
    <row r="7" spans="1:4" x14ac:dyDescent="0.25">
      <c r="A7" s="86" t="s">
        <v>9</v>
      </c>
      <c r="B7" s="89">
        <v>-3</v>
      </c>
      <c r="C7" s="89">
        <v>-6</v>
      </c>
      <c r="D7" s="132">
        <f t="shared" si="0"/>
        <v>-9</v>
      </c>
    </row>
    <row r="8" spans="1:4" x14ac:dyDescent="0.25">
      <c r="A8" s="86" t="s">
        <v>10</v>
      </c>
      <c r="B8" s="89">
        <v>0</v>
      </c>
      <c r="C8" s="89">
        <v>0</v>
      </c>
      <c r="D8" s="132">
        <f t="shared" si="0"/>
        <v>0</v>
      </c>
    </row>
    <row r="9" spans="1:4" x14ac:dyDescent="0.25">
      <c r="A9" s="86" t="s">
        <v>11</v>
      </c>
      <c r="B9" s="89">
        <v>-1</v>
      </c>
      <c r="C9" s="89">
        <v>-3</v>
      </c>
      <c r="D9" s="132">
        <f t="shared" si="0"/>
        <v>-4</v>
      </c>
    </row>
    <row r="10" spans="1:4" x14ac:dyDescent="0.25">
      <c r="A10" s="86" t="s">
        <v>12</v>
      </c>
      <c r="B10" s="89">
        <f>SUM(B5:B9)</f>
        <v>-147</v>
      </c>
      <c r="C10" s="89">
        <f>SUM(C5:C9)</f>
        <v>-175</v>
      </c>
      <c r="D10" s="132">
        <f t="shared" si="0"/>
        <v>-322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130">
        <v>1</v>
      </c>
      <c r="C13" s="130">
        <v>9</v>
      </c>
      <c r="D13" s="131">
        <f t="shared" ref="D13:D18" si="1">SUM(B13:C13)</f>
        <v>10</v>
      </c>
    </row>
    <row r="14" spans="1:4" x14ac:dyDescent="0.25">
      <c r="A14" s="86" t="s">
        <v>540</v>
      </c>
      <c r="B14" s="89">
        <v>5</v>
      </c>
      <c r="C14" s="89">
        <v>2</v>
      </c>
      <c r="D14" s="132">
        <f t="shared" si="1"/>
        <v>7</v>
      </c>
    </row>
    <row r="15" spans="1:4" x14ac:dyDescent="0.25">
      <c r="A15" s="86" t="s">
        <v>15</v>
      </c>
      <c r="B15" s="89">
        <v>9</v>
      </c>
      <c r="C15" s="89">
        <v>9</v>
      </c>
      <c r="D15" s="132">
        <f t="shared" si="1"/>
        <v>18</v>
      </c>
    </row>
    <row r="16" spans="1:4" x14ac:dyDescent="0.25">
      <c r="A16" s="86" t="s">
        <v>16</v>
      </c>
      <c r="B16" s="89">
        <v>2</v>
      </c>
      <c r="C16" s="89">
        <v>3</v>
      </c>
      <c r="D16" s="132">
        <f t="shared" si="1"/>
        <v>5</v>
      </c>
    </row>
    <row r="17" spans="1:4" x14ac:dyDescent="0.25">
      <c r="A17" s="86" t="s">
        <v>541</v>
      </c>
      <c r="B17" s="89">
        <v>158</v>
      </c>
      <c r="C17" s="89">
        <v>156</v>
      </c>
      <c r="D17" s="132">
        <f t="shared" si="1"/>
        <v>314</v>
      </c>
    </row>
    <row r="18" spans="1:4" x14ac:dyDescent="0.25">
      <c r="A18" s="86" t="s">
        <v>17</v>
      </c>
      <c r="B18" s="89">
        <f>SUM(B13:B17)</f>
        <v>175</v>
      </c>
      <c r="C18" s="89">
        <f>SUM(C13:C17)</f>
        <v>179</v>
      </c>
      <c r="D18" s="132">
        <f t="shared" si="1"/>
        <v>354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375</v>
      </c>
      <c r="B20" s="94">
        <f>B2+B10+B18</f>
        <v>580</v>
      </c>
      <c r="C20" s="94">
        <f>C2+C10+C18</f>
        <v>673</v>
      </c>
      <c r="D20" s="120">
        <f>SUM(B20:C20)</f>
        <v>1253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7</v>
      </c>
      <c r="C23" s="84">
        <v>10</v>
      </c>
      <c r="D23" s="85">
        <f>SUM(B23:C23)</f>
        <v>17</v>
      </c>
    </row>
    <row r="24" spans="1:4" x14ac:dyDescent="0.25">
      <c r="A24" s="86" t="s">
        <v>22</v>
      </c>
      <c r="B24" s="87">
        <v>53</v>
      </c>
      <c r="C24" s="87">
        <v>27</v>
      </c>
      <c r="D24" s="88">
        <f>SUM(B24:C24)</f>
        <v>80</v>
      </c>
    </row>
    <row r="25" spans="1:4" x14ac:dyDescent="0.25">
      <c r="A25" s="86" t="s">
        <v>69</v>
      </c>
      <c r="B25" s="87">
        <v>0</v>
      </c>
      <c r="C25" s="87">
        <v>0</v>
      </c>
      <c r="D25" s="88">
        <f>SUM(B25:C25)</f>
        <v>0</v>
      </c>
    </row>
    <row r="26" spans="1:4" x14ac:dyDescent="0.25">
      <c r="A26" s="86" t="s">
        <v>248</v>
      </c>
      <c r="B26" s="89">
        <v>60</v>
      </c>
      <c r="C26" s="89">
        <v>37</v>
      </c>
      <c r="D26" s="88">
        <f>SUM(B26:C26)</f>
        <v>97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9">
        <v>527</v>
      </c>
      <c r="C28" s="89">
        <v>646</v>
      </c>
      <c r="D28" s="88">
        <f>SUM(B28:C28)</f>
        <v>1173</v>
      </c>
    </row>
    <row r="29" spans="1:4" x14ac:dyDescent="0.25">
      <c r="A29" s="86" t="s">
        <v>26</v>
      </c>
      <c r="B29" s="89">
        <v>520</v>
      </c>
      <c r="C29" s="89">
        <v>636</v>
      </c>
      <c r="D29" s="88">
        <f>SUM(B29:C29)</f>
        <v>1156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579</v>
      </c>
      <c r="C32" s="84">
        <v>672</v>
      </c>
      <c r="D32" s="85">
        <f t="shared" ref="D32:D38" si="2">SUM(B32:C32)</f>
        <v>1251</v>
      </c>
    </row>
    <row r="33" spans="1:4" x14ac:dyDescent="0.25">
      <c r="A33" s="86" t="s">
        <v>30</v>
      </c>
      <c r="B33" s="87">
        <v>1</v>
      </c>
      <c r="C33" s="87">
        <v>1</v>
      </c>
      <c r="D33" s="88">
        <f t="shared" si="2"/>
        <v>2</v>
      </c>
    </row>
    <row r="34" spans="1:4" x14ac:dyDescent="0.25">
      <c r="A34" s="86" t="s">
        <v>250</v>
      </c>
      <c r="B34" s="89">
        <v>526</v>
      </c>
      <c r="C34" s="89">
        <v>645</v>
      </c>
      <c r="D34" s="88">
        <f t="shared" si="2"/>
        <v>1171</v>
      </c>
    </row>
    <row r="35" spans="1:4" x14ac:dyDescent="0.25">
      <c r="A35" s="86" t="s">
        <v>32</v>
      </c>
      <c r="B35" s="89">
        <v>519</v>
      </c>
      <c r="C35" s="89">
        <v>635</v>
      </c>
      <c r="D35" s="88">
        <f t="shared" si="2"/>
        <v>1154</v>
      </c>
    </row>
    <row r="36" spans="1:4" x14ac:dyDescent="0.25">
      <c r="A36" s="86" t="s">
        <v>33</v>
      </c>
      <c r="B36" s="89">
        <v>579.5</v>
      </c>
      <c r="C36" s="89">
        <v>672.5</v>
      </c>
      <c r="D36" s="88">
        <f t="shared" si="2"/>
        <v>1252</v>
      </c>
    </row>
    <row r="37" spans="1:4" x14ac:dyDescent="0.25">
      <c r="A37" s="86" t="s">
        <v>369</v>
      </c>
      <c r="B37" s="89">
        <v>526.5</v>
      </c>
      <c r="C37" s="89">
        <v>645.5</v>
      </c>
      <c r="D37" s="88">
        <f t="shared" si="2"/>
        <v>1172</v>
      </c>
    </row>
    <row r="38" spans="1:4" x14ac:dyDescent="0.25">
      <c r="A38" s="99" t="s">
        <v>35</v>
      </c>
      <c r="B38" s="100">
        <v>519.5</v>
      </c>
      <c r="C38" s="100">
        <v>635.5</v>
      </c>
      <c r="D38" s="101">
        <f t="shared" si="2"/>
        <v>1155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376</v>
      </c>
      <c r="B40" s="266"/>
      <c r="C40" s="266"/>
      <c r="D40" s="267"/>
    </row>
    <row r="41" spans="1:4" x14ac:dyDescent="0.25">
      <c r="A41" s="83" t="s">
        <v>37</v>
      </c>
      <c r="B41" s="84">
        <v>3</v>
      </c>
      <c r="C41" s="84">
        <v>1</v>
      </c>
      <c r="D41" s="85">
        <f>SUM(B41:C41)</f>
        <v>4</v>
      </c>
    </row>
    <row r="42" spans="1:4" x14ac:dyDescent="0.25">
      <c r="A42" s="86" t="s">
        <v>38</v>
      </c>
      <c r="B42" s="87">
        <v>0</v>
      </c>
      <c r="C42" s="87">
        <v>0</v>
      </c>
      <c r="D42" s="88">
        <f>SUM(B42:C42)</f>
        <v>0</v>
      </c>
    </row>
    <row r="43" spans="1:4" x14ac:dyDescent="0.25">
      <c r="A43" s="86" t="s">
        <v>39</v>
      </c>
      <c r="B43" s="87">
        <v>0</v>
      </c>
      <c r="C43" s="87">
        <v>0</v>
      </c>
      <c r="D43" s="88">
        <f>SUM(B43:C43)</f>
        <v>0</v>
      </c>
    </row>
    <row r="44" spans="1:4" x14ac:dyDescent="0.25">
      <c r="A44" s="86" t="s">
        <v>40</v>
      </c>
      <c r="B44" s="87">
        <v>4</v>
      </c>
      <c r="C44" s="87">
        <v>0</v>
      </c>
      <c r="D44" s="88">
        <f>SUM(B44:C44)</f>
        <v>4</v>
      </c>
    </row>
    <row r="45" spans="1:4" x14ac:dyDescent="0.25">
      <c r="A45" s="86" t="s">
        <v>41</v>
      </c>
      <c r="B45" s="87">
        <f>SUM(B41:B44)</f>
        <v>7</v>
      </c>
      <c r="C45" s="87">
        <f>SUM(C41:C44)</f>
        <v>1</v>
      </c>
      <c r="D45" s="88">
        <f>SUM(B45:C45)</f>
        <v>8</v>
      </c>
    </row>
    <row r="46" spans="1:4" x14ac:dyDescent="0.25">
      <c r="A46" s="90"/>
      <c r="B46" s="91"/>
      <c r="C46" s="91"/>
      <c r="D46" s="92"/>
    </row>
    <row r="47" spans="1:4" x14ac:dyDescent="0.25">
      <c r="A47" s="259" t="s">
        <v>377</v>
      </c>
      <c r="B47" s="260"/>
      <c r="C47" s="260"/>
      <c r="D47" s="261"/>
    </row>
    <row r="48" spans="1:4" x14ac:dyDescent="0.25">
      <c r="A48" s="105" t="s">
        <v>552</v>
      </c>
      <c r="B48" s="106">
        <v>165</v>
      </c>
      <c r="C48" s="106">
        <v>160</v>
      </c>
      <c r="D48" s="107">
        <f>SUM(B48:C48)</f>
        <v>325</v>
      </c>
    </row>
    <row r="49" spans="1:4" x14ac:dyDescent="0.25">
      <c r="A49" s="108" t="s">
        <v>100</v>
      </c>
      <c r="B49" s="109">
        <v>137</v>
      </c>
      <c r="C49" s="109">
        <v>179</v>
      </c>
      <c r="D49" s="110">
        <f>SUM(B49:C49)</f>
        <v>316</v>
      </c>
    </row>
    <row r="50" spans="1:4" x14ac:dyDescent="0.25">
      <c r="A50" s="108" t="s">
        <v>101</v>
      </c>
      <c r="B50" s="109">
        <v>148</v>
      </c>
      <c r="C50" s="109">
        <v>172</v>
      </c>
      <c r="D50" s="110">
        <f>SUM(B50:C50)</f>
        <v>320</v>
      </c>
    </row>
    <row r="51" spans="1:4" x14ac:dyDescent="0.25">
      <c r="A51" s="108" t="s">
        <v>102</v>
      </c>
      <c r="B51" s="109">
        <v>130</v>
      </c>
      <c r="C51" s="109">
        <v>162</v>
      </c>
      <c r="D51" s="110">
        <f>SUM(B51:C51)</f>
        <v>292</v>
      </c>
    </row>
    <row r="52" spans="1:4" x14ac:dyDescent="0.25">
      <c r="A52" s="108" t="s">
        <v>4</v>
      </c>
      <c r="B52" s="109">
        <f>SUM(B48:B51)</f>
        <v>580</v>
      </c>
      <c r="C52" s="109">
        <f>SUM(C48:C51)</f>
        <v>673</v>
      </c>
      <c r="D52" s="110">
        <f>SUM(B52:C52)</f>
        <v>1253</v>
      </c>
    </row>
    <row r="53" spans="1:4" x14ac:dyDescent="0.25">
      <c r="A53" s="111"/>
      <c r="B53" s="112"/>
      <c r="C53" s="112"/>
      <c r="D53" s="113"/>
    </row>
    <row r="54" spans="1:4" x14ac:dyDescent="0.25">
      <c r="A54" s="259" t="s">
        <v>255</v>
      </c>
      <c r="B54" s="260"/>
      <c r="C54" s="260"/>
      <c r="D54" s="261"/>
    </row>
    <row r="55" spans="1:4" x14ac:dyDescent="0.25">
      <c r="A55" s="105" t="s">
        <v>48</v>
      </c>
      <c r="B55" s="106">
        <v>0</v>
      </c>
      <c r="C55" s="106">
        <v>1</v>
      </c>
      <c r="D55" s="107">
        <f t="shared" ref="D55:D64" si="3">SUM(B55:C55)</f>
        <v>1</v>
      </c>
    </row>
    <row r="56" spans="1:4" x14ac:dyDescent="0.25">
      <c r="A56" s="108" t="s">
        <v>49</v>
      </c>
      <c r="B56" s="109">
        <v>72</v>
      </c>
      <c r="C56" s="109">
        <v>76</v>
      </c>
      <c r="D56" s="110">
        <f t="shared" si="3"/>
        <v>148</v>
      </c>
    </row>
    <row r="57" spans="1:4" x14ac:dyDescent="0.25">
      <c r="A57" s="108" t="s">
        <v>50</v>
      </c>
      <c r="B57" s="109">
        <v>20</v>
      </c>
      <c r="C57" s="109">
        <v>20</v>
      </c>
      <c r="D57" s="110">
        <f t="shared" si="3"/>
        <v>40</v>
      </c>
    </row>
    <row r="58" spans="1:4" x14ac:dyDescent="0.25">
      <c r="A58" s="108" t="s">
        <v>51</v>
      </c>
      <c r="B58" s="109">
        <v>53</v>
      </c>
      <c r="C58" s="109">
        <v>43</v>
      </c>
      <c r="D58" s="110">
        <f t="shared" si="3"/>
        <v>96</v>
      </c>
    </row>
    <row r="59" spans="1:4" x14ac:dyDescent="0.25">
      <c r="A59" s="108" t="s">
        <v>52</v>
      </c>
      <c r="B59" s="109">
        <v>0</v>
      </c>
      <c r="C59" s="109">
        <v>1</v>
      </c>
      <c r="D59" s="110">
        <f t="shared" si="3"/>
        <v>1</v>
      </c>
    </row>
    <row r="60" spans="1:4" x14ac:dyDescent="0.25">
      <c r="A60" s="108" t="s">
        <v>53</v>
      </c>
      <c r="B60" s="109">
        <v>43</v>
      </c>
      <c r="C60" s="109">
        <v>41</v>
      </c>
      <c r="D60" s="110">
        <f t="shared" si="3"/>
        <v>84</v>
      </c>
    </row>
    <row r="61" spans="1:4" x14ac:dyDescent="0.25">
      <c r="A61" s="108" t="s">
        <v>54</v>
      </c>
      <c r="B61" s="109">
        <v>136</v>
      </c>
      <c r="C61" s="109">
        <v>117</v>
      </c>
      <c r="D61" s="110">
        <f t="shared" si="3"/>
        <v>253</v>
      </c>
    </row>
    <row r="62" spans="1:4" x14ac:dyDescent="0.25">
      <c r="A62" s="108" t="s">
        <v>55</v>
      </c>
      <c r="B62" s="109">
        <v>12</v>
      </c>
      <c r="C62" s="109">
        <v>16</v>
      </c>
      <c r="D62" s="110">
        <f t="shared" si="3"/>
        <v>28</v>
      </c>
    </row>
    <row r="63" spans="1:4" x14ac:dyDescent="0.25">
      <c r="A63" s="108" t="s">
        <v>56</v>
      </c>
      <c r="B63" s="109">
        <v>244</v>
      </c>
      <c r="C63" s="109">
        <v>358</v>
      </c>
      <c r="D63" s="110">
        <f t="shared" si="3"/>
        <v>602</v>
      </c>
    </row>
    <row r="64" spans="1:4" x14ac:dyDescent="0.25">
      <c r="A64" s="108" t="s">
        <v>4</v>
      </c>
      <c r="B64" s="114">
        <f>SUM(B55:B63)</f>
        <v>580</v>
      </c>
      <c r="C64" s="114">
        <f>SUM(C55:C63)</f>
        <v>673</v>
      </c>
      <c r="D64" s="115">
        <f t="shared" si="3"/>
        <v>1253</v>
      </c>
    </row>
    <row r="65" spans="1:4" x14ac:dyDescent="0.25">
      <c r="A65" s="108"/>
      <c r="B65" s="114"/>
      <c r="C65" s="114"/>
      <c r="D65" s="115"/>
    </row>
    <row r="66" spans="1:4" x14ac:dyDescent="0.25">
      <c r="A66" s="262" t="s">
        <v>344</v>
      </c>
      <c r="B66" s="263"/>
      <c r="C66" s="263"/>
      <c r="D66" s="264"/>
    </row>
    <row r="67" spans="1:4" x14ac:dyDescent="0.25">
      <c r="A67" s="133" t="s">
        <v>58</v>
      </c>
      <c r="B67" s="106">
        <v>24</v>
      </c>
      <c r="C67" s="106">
        <v>9</v>
      </c>
      <c r="D67" s="107">
        <f t="shared" ref="D67:D78" si="4">SUM(B67:C67)</f>
        <v>33</v>
      </c>
    </row>
    <row r="68" spans="1:4" x14ac:dyDescent="0.25">
      <c r="A68" s="134">
        <v>18</v>
      </c>
      <c r="B68" s="109">
        <v>127</v>
      </c>
      <c r="C68" s="109">
        <v>145</v>
      </c>
      <c r="D68" s="110">
        <f t="shared" si="4"/>
        <v>272</v>
      </c>
    </row>
    <row r="69" spans="1:4" x14ac:dyDescent="0.25">
      <c r="A69" s="134">
        <v>19</v>
      </c>
      <c r="B69" s="109">
        <v>148</v>
      </c>
      <c r="C69" s="109">
        <v>147</v>
      </c>
      <c r="D69" s="110">
        <f t="shared" si="4"/>
        <v>295</v>
      </c>
    </row>
    <row r="70" spans="1:4" x14ac:dyDescent="0.25">
      <c r="A70" s="134">
        <v>20</v>
      </c>
      <c r="B70" s="109">
        <v>158</v>
      </c>
      <c r="C70" s="109">
        <v>173</v>
      </c>
      <c r="D70" s="110">
        <f t="shared" si="4"/>
        <v>331</v>
      </c>
    </row>
    <row r="71" spans="1:4" x14ac:dyDescent="0.25">
      <c r="A71" s="134">
        <v>21</v>
      </c>
      <c r="B71" s="109">
        <v>114</v>
      </c>
      <c r="C71" s="109">
        <v>166</v>
      </c>
      <c r="D71" s="110">
        <f t="shared" si="4"/>
        <v>280</v>
      </c>
    </row>
    <row r="72" spans="1:4" x14ac:dyDescent="0.25">
      <c r="A72" s="134">
        <v>22</v>
      </c>
      <c r="B72" s="109">
        <v>8</v>
      </c>
      <c r="C72" s="109">
        <v>21</v>
      </c>
      <c r="D72" s="110">
        <f t="shared" si="4"/>
        <v>29</v>
      </c>
    </row>
    <row r="73" spans="1:4" x14ac:dyDescent="0.25">
      <c r="A73" s="134">
        <v>23</v>
      </c>
      <c r="B73" s="109">
        <v>1</v>
      </c>
      <c r="C73" s="109">
        <v>9</v>
      </c>
      <c r="D73" s="110">
        <f t="shared" si="4"/>
        <v>10</v>
      </c>
    </row>
    <row r="74" spans="1:4" x14ac:dyDescent="0.25">
      <c r="A74" s="134">
        <v>24</v>
      </c>
      <c r="B74" s="109">
        <v>0</v>
      </c>
      <c r="C74" s="109">
        <v>2</v>
      </c>
      <c r="D74" s="110">
        <f t="shared" si="4"/>
        <v>2</v>
      </c>
    </row>
    <row r="75" spans="1:4" x14ac:dyDescent="0.25">
      <c r="A75" s="134">
        <v>25</v>
      </c>
      <c r="B75" s="109">
        <v>0</v>
      </c>
      <c r="C75" s="109">
        <v>1</v>
      </c>
      <c r="D75" s="110">
        <f t="shared" si="4"/>
        <v>1</v>
      </c>
    </row>
    <row r="76" spans="1:4" x14ac:dyDescent="0.25">
      <c r="A76" s="134" t="s">
        <v>59</v>
      </c>
      <c r="B76" s="109">
        <v>0</v>
      </c>
      <c r="C76" s="109">
        <v>0</v>
      </c>
      <c r="D76" s="110">
        <f t="shared" si="4"/>
        <v>0</v>
      </c>
    </row>
    <row r="77" spans="1:4" x14ac:dyDescent="0.25">
      <c r="A77" s="134" t="s">
        <v>60</v>
      </c>
      <c r="B77" s="109">
        <v>0</v>
      </c>
      <c r="C77" s="109">
        <v>0</v>
      </c>
      <c r="D77" s="110">
        <f t="shared" si="4"/>
        <v>0</v>
      </c>
    </row>
    <row r="78" spans="1:4" x14ac:dyDescent="0.25">
      <c r="A78" s="86" t="s">
        <v>4</v>
      </c>
      <c r="B78" s="87">
        <f>SUM(B67:B77)</f>
        <v>580</v>
      </c>
      <c r="C78" s="87">
        <f>SUM(C67:C77)</f>
        <v>673</v>
      </c>
      <c r="D78" s="88">
        <f t="shared" si="4"/>
        <v>1253</v>
      </c>
    </row>
    <row r="79" spans="1:4" x14ac:dyDescent="0.25">
      <c r="A79" s="86"/>
      <c r="B79" s="87"/>
      <c r="C79" s="87"/>
      <c r="D79" s="88"/>
    </row>
    <row r="80" spans="1:4" x14ac:dyDescent="0.25">
      <c r="A80" s="262" t="s">
        <v>61</v>
      </c>
      <c r="B80" s="263"/>
      <c r="C80" s="263"/>
      <c r="D80" s="264"/>
    </row>
    <row r="81" spans="1:4" x14ac:dyDescent="0.25">
      <c r="A81" s="105" t="s">
        <v>256</v>
      </c>
      <c r="B81" s="106">
        <v>0</v>
      </c>
      <c r="C81" s="106">
        <v>0</v>
      </c>
      <c r="D81" s="107">
        <v>0</v>
      </c>
    </row>
    <row r="82" spans="1:4" ht="15.75" thickBot="1" x14ac:dyDescent="0.3">
      <c r="A82" s="116" t="s">
        <v>62</v>
      </c>
      <c r="B82" s="117">
        <v>1</v>
      </c>
      <c r="C82" s="117">
        <v>3</v>
      </c>
      <c r="D82" s="118">
        <v>4</v>
      </c>
    </row>
  </sheetData>
  <mergeCells count="9">
    <mergeCell ref="A54:D54"/>
    <mergeCell ref="A66:D66"/>
    <mergeCell ref="A80:D80"/>
    <mergeCell ref="A4:D4"/>
    <mergeCell ref="A12:D12"/>
    <mergeCell ref="A22:D22"/>
    <mergeCell ref="A31:D31"/>
    <mergeCell ref="A40:D40"/>
    <mergeCell ref="A47:D4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D65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265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266</v>
      </c>
      <c r="B2" s="78">
        <v>545</v>
      </c>
      <c r="C2" s="78">
        <v>665</v>
      </c>
      <c r="D2" s="79">
        <v>1210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84">
        <v>-5</v>
      </c>
      <c r="C5" s="84">
        <v>-7</v>
      </c>
      <c r="D5" s="85">
        <f t="shared" ref="D5:D10" si="0">SUM(B5:C5)</f>
        <v>-12</v>
      </c>
    </row>
    <row r="6" spans="1:4" x14ac:dyDescent="0.25">
      <c r="A6" s="86" t="s">
        <v>267</v>
      </c>
      <c r="B6" s="87">
        <v>-4</v>
      </c>
      <c r="C6" s="87">
        <v>-6</v>
      </c>
      <c r="D6" s="88">
        <f t="shared" si="0"/>
        <v>-10</v>
      </c>
    </row>
    <row r="7" spans="1:4" x14ac:dyDescent="0.25">
      <c r="A7" s="86" t="s">
        <v>9</v>
      </c>
      <c r="B7" s="87">
        <v>0</v>
      </c>
      <c r="C7" s="87">
        <v>-6</v>
      </c>
      <c r="D7" s="88">
        <f t="shared" si="0"/>
        <v>-6</v>
      </c>
    </row>
    <row r="8" spans="1:4" x14ac:dyDescent="0.25">
      <c r="A8" s="86" t="s">
        <v>10</v>
      </c>
      <c r="B8" s="89">
        <v>0</v>
      </c>
      <c r="C8" s="89">
        <v>0</v>
      </c>
      <c r="D8" s="88">
        <f t="shared" si="0"/>
        <v>0</v>
      </c>
    </row>
    <row r="9" spans="1:4" x14ac:dyDescent="0.25">
      <c r="A9" s="86" t="s">
        <v>11</v>
      </c>
      <c r="B9" s="89">
        <v>0</v>
      </c>
      <c r="C9" s="89">
        <v>0</v>
      </c>
      <c r="D9" s="88">
        <f t="shared" si="0"/>
        <v>0</v>
      </c>
    </row>
    <row r="10" spans="1:4" x14ac:dyDescent="0.25">
      <c r="A10" s="86" t="s">
        <v>12</v>
      </c>
      <c r="B10" s="87">
        <f>SUM(B5:B9)</f>
        <v>-9</v>
      </c>
      <c r="C10" s="87">
        <f>SUM(C5:C9)</f>
        <v>-19</v>
      </c>
      <c r="D10" s="88">
        <f t="shared" si="0"/>
        <v>-28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84">
        <v>7</v>
      </c>
      <c r="C13" s="84">
        <v>7</v>
      </c>
      <c r="D13" s="85">
        <f t="shared" ref="D13:D18" si="1">SUM(B13:C13)</f>
        <v>14</v>
      </c>
    </row>
    <row r="14" spans="1:4" x14ac:dyDescent="0.25">
      <c r="A14" s="86" t="s">
        <v>540</v>
      </c>
      <c r="B14" s="87">
        <v>5</v>
      </c>
      <c r="C14" s="87">
        <v>6</v>
      </c>
      <c r="D14" s="88">
        <f t="shared" si="1"/>
        <v>11</v>
      </c>
    </row>
    <row r="15" spans="1:4" x14ac:dyDescent="0.25">
      <c r="A15" s="86" t="s">
        <v>15</v>
      </c>
      <c r="B15" s="87">
        <v>3</v>
      </c>
      <c r="C15" s="87">
        <v>6</v>
      </c>
      <c r="D15" s="88">
        <f t="shared" si="1"/>
        <v>9</v>
      </c>
    </row>
    <row r="16" spans="1:4" x14ac:dyDescent="0.25">
      <c r="A16" s="86" t="s">
        <v>16</v>
      </c>
      <c r="B16" s="87">
        <v>1</v>
      </c>
      <c r="C16" s="87">
        <v>4</v>
      </c>
      <c r="D16" s="88">
        <f t="shared" si="1"/>
        <v>5</v>
      </c>
    </row>
    <row r="17" spans="1:4" x14ac:dyDescent="0.25">
      <c r="A17" s="86" t="s">
        <v>541</v>
      </c>
      <c r="B17" s="87">
        <v>0</v>
      </c>
      <c r="C17" s="87">
        <v>0</v>
      </c>
      <c r="D17" s="88">
        <f t="shared" si="1"/>
        <v>0</v>
      </c>
    </row>
    <row r="18" spans="1:4" x14ac:dyDescent="0.25">
      <c r="A18" s="86" t="s">
        <v>17</v>
      </c>
      <c r="B18" s="87">
        <f>SUM(B13:B17)</f>
        <v>16</v>
      </c>
      <c r="C18" s="87">
        <f>SUM(C13:C17)</f>
        <v>23</v>
      </c>
      <c r="D18" s="88">
        <f t="shared" si="1"/>
        <v>39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268</v>
      </c>
      <c r="B20" s="94">
        <f>B2+B10+B18</f>
        <v>552</v>
      </c>
      <c r="C20" s="94">
        <f>C2+C10+C18</f>
        <v>669</v>
      </c>
      <c r="D20" s="95">
        <f>D2+D10+D18</f>
        <v>1221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4</v>
      </c>
      <c r="C23" s="84">
        <v>5</v>
      </c>
      <c r="D23" s="85">
        <f>SUM(B23:C23)</f>
        <v>9</v>
      </c>
    </row>
    <row r="24" spans="1:4" x14ac:dyDescent="0.25">
      <c r="A24" s="86" t="s">
        <v>22</v>
      </c>
      <c r="B24" s="87">
        <v>28</v>
      </c>
      <c r="C24" s="87">
        <v>29</v>
      </c>
      <c r="D24" s="88">
        <f>SUM(B24:C24)</f>
        <v>57</v>
      </c>
    </row>
    <row r="25" spans="1:4" x14ac:dyDescent="0.25">
      <c r="A25" s="86" t="s">
        <v>69</v>
      </c>
      <c r="B25" s="87">
        <v>0</v>
      </c>
      <c r="C25" s="87">
        <v>0</v>
      </c>
      <c r="D25" s="88">
        <f>SUM(B25:C25)</f>
        <v>0</v>
      </c>
    </row>
    <row r="26" spans="1:4" x14ac:dyDescent="0.25">
      <c r="A26" s="86" t="s">
        <v>248</v>
      </c>
      <c r="B26" s="89">
        <v>32</v>
      </c>
      <c r="C26" s="89">
        <v>34</v>
      </c>
      <c r="D26" s="88">
        <f>SUM(B26:C26)</f>
        <v>66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9">
        <v>524</v>
      </c>
      <c r="C28" s="89">
        <v>640</v>
      </c>
      <c r="D28" s="88">
        <f>SUM(B28:C28)</f>
        <v>1164</v>
      </c>
    </row>
    <row r="29" spans="1:4" x14ac:dyDescent="0.25">
      <c r="A29" s="86" t="s">
        <v>26</v>
      </c>
      <c r="B29" s="89">
        <v>520</v>
      </c>
      <c r="C29" s="89">
        <v>635</v>
      </c>
      <c r="D29" s="88">
        <f>SUM(B29:C29)</f>
        <v>1155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550</v>
      </c>
      <c r="C32" s="84">
        <v>669</v>
      </c>
      <c r="D32" s="85">
        <f>SUM(B32:C32)</f>
        <v>1219</v>
      </c>
    </row>
    <row r="33" spans="1:4" x14ac:dyDescent="0.25">
      <c r="A33" s="86" t="s">
        <v>30</v>
      </c>
      <c r="B33" s="87">
        <v>2</v>
      </c>
      <c r="C33" s="87">
        <v>0</v>
      </c>
      <c r="D33" s="88">
        <v>2</v>
      </c>
    </row>
    <row r="34" spans="1:4" x14ac:dyDescent="0.25">
      <c r="A34" s="86" t="s">
        <v>250</v>
      </c>
      <c r="B34" s="89">
        <v>524</v>
      </c>
      <c r="C34" s="89">
        <v>640</v>
      </c>
      <c r="D34" s="88">
        <f>SUM(B34:C34)</f>
        <v>1164</v>
      </c>
    </row>
    <row r="35" spans="1:4" x14ac:dyDescent="0.25">
      <c r="A35" s="86" t="s">
        <v>32</v>
      </c>
      <c r="B35" s="89">
        <v>520</v>
      </c>
      <c r="C35" s="89">
        <v>635</v>
      </c>
      <c r="D35" s="88">
        <v>1155</v>
      </c>
    </row>
    <row r="36" spans="1:4" x14ac:dyDescent="0.25">
      <c r="A36" s="86" t="s">
        <v>33</v>
      </c>
      <c r="B36" s="89">
        <v>551</v>
      </c>
      <c r="C36" s="89">
        <v>669</v>
      </c>
      <c r="D36" s="88">
        <f>SUM(B36:C36)</f>
        <v>1220</v>
      </c>
    </row>
    <row r="37" spans="1:4" x14ac:dyDescent="0.25">
      <c r="A37" s="86" t="s">
        <v>251</v>
      </c>
      <c r="B37" s="89">
        <v>523</v>
      </c>
      <c r="C37" s="89">
        <v>640</v>
      </c>
      <c r="D37" s="88">
        <f>SUM(B37:C37)</f>
        <v>1163</v>
      </c>
    </row>
    <row r="38" spans="1:4" x14ac:dyDescent="0.25">
      <c r="A38" s="99" t="s">
        <v>252</v>
      </c>
      <c r="B38" s="100">
        <v>519</v>
      </c>
      <c r="C38" s="100">
        <v>635</v>
      </c>
      <c r="D38" s="101">
        <f>SUM(B38:C38)</f>
        <v>1154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269</v>
      </c>
      <c r="B40" s="266"/>
      <c r="C40" s="266"/>
      <c r="D40" s="267"/>
    </row>
    <row r="41" spans="1:4" x14ac:dyDescent="0.25">
      <c r="A41" s="83" t="s">
        <v>37</v>
      </c>
      <c r="B41" s="84">
        <v>1</v>
      </c>
      <c r="C41" s="84">
        <v>2</v>
      </c>
      <c r="D41" s="85">
        <f>SUM(B41:C41)</f>
        <v>3</v>
      </c>
    </row>
    <row r="42" spans="1:4" x14ac:dyDescent="0.25">
      <c r="A42" s="86" t="s">
        <v>39</v>
      </c>
      <c r="B42" s="87">
        <v>0</v>
      </c>
      <c r="C42" s="87">
        <v>3</v>
      </c>
      <c r="D42" s="88">
        <f>SUM(B42:C42)</f>
        <v>3</v>
      </c>
    </row>
    <row r="43" spans="1:4" x14ac:dyDescent="0.25">
      <c r="A43" s="86" t="s">
        <v>40</v>
      </c>
      <c r="B43" s="87">
        <v>3</v>
      </c>
      <c r="C43" s="87">
        <v>1</v>
      </c>
      <c r="D43" s="88">
        <f>SUM(B43:C43)</f>
        <v>4</v>
      </c>
    </row>
    <row r="44" spans="1:4" x14ac:dyDescent="0.25">
      <c r="A44" s="86" t="s">
        <v>41</v>
      </c>
      <c r="B44" s="87">
        <f>SUM(B41:B43)</f>
        <v>4</v>
      </c>
      <c r="C44" s="87">
        <f>SUM(C41:C43)</f>
        <v>6</v>
      </c>
      <c r="D44" s="88">
        <f>SUM(B44:C44)</f>
        <v>10</v>
      </c>
    </row>
    <row r="45" spans="1:4" x14ac:dyDescent="0.25">
      <c r="A45" s="90"/>
      <c r="B45" s="91"/>
      <c r="C45" s="91"/>
      <c r="D45" s="92"/>
    </row>
    <row r="46" spans="1:4" x14ac:dyDescent="0.25">
      <c r="A46" s="259" t="s">
        <v>270</v>
      </c>
      <c r="B46" s="260"/>
      <c r="C46" s="260"/>
      <c r="D46" s="261"/>
    </row>
    <row r="47" spans="1:4" x14ac:dyDescent="0.25">
      <c r="A47" s="105" t="s">
        <v>552</v>
      </c>
      <c r="B47" s="106">
        <v>116</v>
      </c>
      <c r="C47" s="106">
        <v>139</v>
      </c>
      <c r="D47" s="107">
        <f>SUM(B47:C47)</f>
        <v>255</v>
      </c>
    </row>
    <row r="48" spans="1:4" x14ac:dyDescent="0.25">
      <c r="A48" s="108" t="s">
        <v>100</v>
      </c>
      <c r="B48" s="109">
        <v>132</v>
      </c>
      <c r="C48" s="109">
        <v>157</v>
      </c>
      <c r="D48" s="110">
        <f>SUM(B48:C48)</f>
        <v>289</v>
      </c>
    </row>
    <row r="49" spans="1:4" x14ac:dyDescent="0.25">
      <c r="A49" s="108" t="s">
        <v>101</v>
      </c>
      <c r="B49" s="109">
        <v>148</v>
      </c>
      <c r="C49" s="109">
        <v>180</v>
      </c>
      <c r="D49" s="110">
        <f>SUM(B49:C49)</f>
        <v>328</v>
      </c>
    </row>
    <row r="50" spans="1:4" x14ac:dyDescent="0.25">
      <c r="A50" s="108" t="s">
        <v>102</v>
      </c>
      <c r="B50" s="109">
        <v>156</v>
      </c>
      <c r="C50" s="109">
        <v>193</v>
      </c>
      <c r="D50" s="110">
        <f>SUM(B50:C50)</f>
        <v>349</v>
      </c>
    </row>
    <row r="51" spans="1:4" x14ac:dyDescent="0.25">
      <c r="A51" s="108" t="s">
        <v>4</v>
      </c>
      <c r="B51" s="109">
        <f>SUM(B47:B50)</f>
        <v>552</v>
      </c>
      <c r="C51" s="109">
        <f>SUM(C47:C50)</f>
        <v>669</v>
      </c>
      <c r="D51" s="110">
        <f>SUM(B51:C51)</f>
        <v>1221</v>
      </c>
    </row>
    <row r="52" spans="1:4" x14ac:dyDescent="0.25">
      <c r="A52" s="111"/>
      <c r="B52" s="112"/>
      <c r="C52" s="112"/>
      <c r="D52" s="113"/>
    </row>
    <row r="53" spans="1:4" x14ac:dyDescent="0.25">
      <c r="A53" s="259" t="s">
        <v>255</v>
      </c>
      <c r="B53" s="260"/>
      <c r="C53" s="260"/>
      <c r="D53" s="261"/>
    </row>
    <row r="54" spans="1:4" x14ac:dyDescent="0.25">
      <c r="A54" s="105" t="s">
        <v>271</v>
      </c>
      <c r="B54" s="106">
        <v>66</v>
      </c>
      <c r="C54" s="106">
        <v>75</v>
      </c>
      <c r="D54" s="107">
        <f t="shared" ref="D54:D61" si="2">SUM(B54:C54)</f>
        <v>141</v>
      </c>
    </row>
    <row r="55" spans="1:4" x14ac:dyDescent="0.25">
      <c r="A55" s="108" t="s">
        <v>272</v>
      </c>
      <c r="B55" s="109">
        <v>18</v>
      </c>
      <c r="C55" s="109">
        <v>21</v>
      </c>
      <c r="D55" s="110">
        <f t="shared" si="2"/>
        <v>39</v>
      </c>
    </row>
    <row r="56" spans="1:4" x14ac:dyDescent="0.25">
      <c r="A56" s="108" t="s">
        <v>51</v>
      </c>
      <c r="B56" s="109">
        <v>61</v>
      </c>
      <c r="C56" s="109">
        <v>44</v>
      </c>
      <c r="D56" s="110">
        <f t="shared" si="2"/>
        <v>105</v>
      </c>
    </row>
    <row r="57" spans="1:4" x14ac:dyDescent="0.25">
      <c r="A57" s="108" t="s">
        <v>273</v>
      </c>
      <c r="B57" s="109">
        <v>1</v>
      </c>
      <c r="C57" s="109">
        <v>1</v>
      </c>
      <c r="D57" s="110">
        <f t="shared" si="2"/>
        <v>2</v>
      </c>
    </row>
    <row r="58" spans="1:4" x14ac:dyDescent="0.25">
      <c r="A58" s="108" t="s">
        <v>274</v>
      </c>
      <c r="B58" s="109">
        <v>42</v>
      </c>
      <c r="C58" s="109">
        <v>30</v>
      </c>
      <c r="D58" s="110">
        <f t="shared" si="2"/>
        <v>72</v>
      </c>
    </row>
    <row r="59" spans="1:4" x14ac:dyDescent="0.25">
      <c r="A59" s="108" t="s">
        <v>56</v>
      </c>
      <c r="B59" s="109">
        <v>232</v>
      </c>
      <c r="C59" s="109">
        <v>365</v>
      </c>
      <c r="D59" s="110">
        <f t="shared" si="2"/>
        <v>597</v>
      </c>
    </row>
    <row r="60" spans="1:4" x14ac:dyDescent="0.25">
      <c r="A60" s="108" t="s">
        <v>275</v>
      </c>
      <c r="B60" s="109">
        <v>132</v>
      </c>
      <c r="C60" s="109">
        <v>133</v>
      </c>
      <c r="D60" s="110">
        <f t="shared" si="2"/>
        <v>265</v>
      </c>
    </row>
    <row r="61" spans="1:4" x14ac:dyDescent="0.25">
      <c r="A61" s="108" t="s">
        <v>4</v>
      </c>
      <c r="B61" s="114">
        <f>SUM(B54:B60)</f>
        <v>552</v>
      </c>
      <c r="C61" s="114">
        <f>SUM(C54:C60)</f>
        <v>669</v>
      </c>
      <c r="D61" s="115">
        <f t="shared" si="2"/>
        <v>1221</v>
      </c>
    </row>
    <row r="62" spans="1:4" x14ac:dyDescent="0.25">
      <c r="A62" s="108"/>
      <c r="B62" s="114"/>
      <c r="C62" s="114"/>
      <c r="D62" s="115"/>
    </row>
    <row r="63" spans="1:4" x14ac:dyDescent="0.25">
      <c r="A63" s="262" t="s">
        <v>61</v>
      </c>
      <c r="B63" s="263"/>
      <c r="C63" s="263"/>
      <c r="D63" s="264"/>
    </row>
    <row r="64" spans="1:4" x14ac:dyDescent="0.25">
      <c r="A64" s="105" t="s">
        <v>256</v>
      </c>
      <c r="B64" s="106">
        <v>0</v>
      </c>
      <c r="C64" s="106">
        <v>0</v>
      </c>
      <c r="D64" s="107">
        <v>0</v>
      </c>
    </row>
    <row r="65" spans="1:4" ht="15.75" thickBot="1" x14ac:dyDescent="0.3">
      <c r="A65" s="116" t="s">
        <v>152</v>
      </c>
      <c r="B65" s="117">
        <v>1</v>
      </c>
      <c r="C65" s="117">
        <v>3</v>
      </c>
      <c r="D65" s="118">
        <v>4</v>
      </c>
    </row>
  </sheetData>
  <mergeCells count="8">
    <mergeCell ref="A53:D53"/>
    <mergeCell ref="A63:D63"/>
    <mergeCell ref="A4:D4"/>
    <mergeCell ref="A12:D12"/>
    <mergeCell ref="A22:D22"/>
    <mergeCell ref="A31:D31"/>
    <mergeCell ref="A40:D40"/>
    <mergeCell ref="A46:D4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80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378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379</v>
      </c>
      <c r="B2" s="78">
        <v>545</v>
      </c>
      <c r="C2" s="78">
        <v>638</v>
      </c>
      <c r="D2" s="79">
        <f>SUM(B2:C2)</f>
        <v>1183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130">
        <v>-12</v>
      </c>
      <c r="C5" s="130">
        <v>-12</v>
      </c>
      <c r="D5" s="131">
        <f t="shared" ref="D5:D10" si="0">SUM(B5:C5)</f>
        <v>-24</v>
      </c>
    </row>
    <row r="6" spans="1:4" x14ac:dyDescent="0.25">
      <c r="A6" s="86" t="s">
        <v>380</v>
      </c>
      <c r="B6" s="89">
        <v>-124</v>
      </c>
      <c r="C6" s="89">
        <v>-126</v>
      </c>
      <c r="D6" s="132">
        <f t="shared" si="0"/>
        <v>-250</v>
      </c>
    </row>
    <row r="7" spans="1:4" x14ac:dyDescent="0.25">
      <c r="A7" s="86" t="s">
        <v>9</v>
      </c>
      <c r="B7" s="89">
        <v>-5</v>
      </c>
      <c r="C7" s="89">
        <v>-10</v>
      </c>
      <c r="D7" s="132">
        <f t="shared" si="0"/>
        <v>-15</v>
      </c>
    </row>
    <row r="8" spans="1:4" x14ac:dyDescent="0.25">
      <c r="A8" s="86" t="s">
        <v>10</v>
      </c>
      <c r="B8" s="89">
        <v>0</v>
      </c>
      <c r="C8" s="89">
        <v>0</v>
      </c>
      <c r="D8" s="132">
        <f t="shared" si="0"/>
        <v>0</v>
      </c>
    </row>
    <row r="9" spans="1:4" x14ac:dyDescent="0.25">
      <c r="A9" s="86" t="s">
        <v>11</v>
      </c>
      <c r="B9" s="89">
        <v>-3</v>
      </c>
      <c r="C9" s="89">
        <v>-2</v>
      </c>
      <c r="D9" s="132">
        <f t="shared" si="0"/>
        <v>-5</v>
      </c>
    </row>
    <row r="10" spans="1:4" x14ac:dyDescent="0.25">
      <c r="A10" s="86" t="s">
        <v>12</v>
      </c>
      <c r="B10" s="89">
        <f>SUM(B5:B9)</f>
        <v>-144</v>
      </c>
      <c r="C10" s="89">
        <f>SUM(C5:C9)</f>
        <v>-150</v>
      </c>
      <c r="D10" s="132">
        <f t="shared" si="0"/>
        <v>-294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130">
        <v>4</v>
      </c>
      <c r="C13" s="130">
        <v>10</v>
      </c>
      <c r="D13" s="131">
        <v>14</v>
      </c>
    </row>
    <row r="14" spans="1:4" x14ac:dyDescent="0.25">
      <c r="A14" s="86" t="s">
        <v>540</v>
      </c>
      <c r="B14" s="89">
        <v>0</v>
      </c>
      <c r="C14" s="89">
        <v>3</v>
      </c>
      <c r="D14" s="132">
        <v>3</v>
      </c>
    </row>
    <row r="15" spans="1:4" x14ac:dyDescent="0.25">
      <c r="A15" s="86" t="s">
        <v>15</v>
      </c>
      <c r="B15" s="89">
        <v>7</v>
      </c>
      <c r="C15" s="89">
        <v>6</v>
      </c>
      <c r="D15" s="132">
        <v>13</v>
      </c>
    </row>
    <row r="16" spans="1:4" x14ac:dyDescent="0.25">
      <c r="A16" s="86" t="s">
        <v>16</v>
      </c>
      <c r="B16" s="89">
        <v>6</v>
      </c>
      <c r="C16" s="89">
        <v>3</v>
      </c>
      <c r="D16" s="132">
        <v>9</v>
      </c>
    </row>
    <row r="17" spans="1:4" x14ac:dyDescent="0.25">
      <c r="A17" s="86" t="s">
        <v>541</v>
      </c>
      <c r="B17" s="89">
        <v>127</v>
      </c>
      <c r="C17" s="89">
        <v>155</v>
      </c>
      <c r="D17" s="132">
        <f>SUM(B17:C17)</f>
        <v>282</v>
      </c>
    </row>
    <row r="18" spans="1:4" x14ac:dyDescent="0.25">
      <c r="A18" s="86" t="s">
        <v>17</v>
      </c>
      <c r="B18" s="89">
        <f>SUM(B13:B17)</f>
        <v>144</v>
      </c>
      <c r="C18" s="89">
        <f>SUM(C13:C17)</f>
        <v>177</v>
      </c>
      <c r="D18" s="132">
        <f>SUM(D13:D17)</f>
        <v>321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381</v>
      </c>
      <c r="B20" s="94">
        <v>545</v>
      </c>
      <c r="C20" s="94">
        <v>665</v>
      </c>
      <c r="D20" s="120">
        <f>SUM(B20:C20)</f>
        <v>1210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7</v>
      </c>
      <c r="C23" s="84">
        <v>3</v>
      </c>
      <c r="D23" s="85">
        <f>SUM(B23:C23)</f>
        <v>10</v>
      </c>
    </row>
    <row r="24" spans="1:4" x14ac:dyDescent="0.25">
      <c r="A24" s="86" t="s">
        <v>22</v>
      </c>
      <c r="B24" s="87">
        <v>42</v>
      </c>
      <c r="C24" s="87">
        <v>30</v>
      </c>
      <c r="D24" s="88">
        <f>SUM(B24:C24)</f>
        <v>72</v>
      </c>
    </row>
    <row r="25" spans="1:4" x14ac:dyDescent="0.25">
      <c r="A25" s="86" t="s">
        <v>69</v>
      </c>
      <c r="B25" s="87">
        <v>0</v>
      </c>
      <c r="C25" s="87">
        <v>0</v>
      </c>
      <c r="D25" s="88">
        <f>SUM(B25:C25)</f>
        <v>0</v>
      </c>
    </row>
    <row r="26" spans="1:4" x14ac:dyDescent="0.25">
      <c r="A26" s="86" t="s">
        <v>248</v>
      </c>
      <c r="B26" s="87">
        <f>SUM(B23:B25)</f>
        <v>49</v>
      </c>
      <c r="C26" s="87">
        <f>SUM(C23:C25)</f>
        <v>33</v>
      </c>
      <c r="D26" s="88">
        <f>SUM(B26:C26)</f>
        <v>82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9">
        <v>503</v>
      </c>
      <c r="C28" s="89">
        <v>635</v>
      </c>
      <c r="D28" s="88">
        <f>SUM(B28:C28)</f>
        <v>1138</v>
      </c>
    </row>
    <row r="29" spans="1:4" x14ac:dyDescent="0.25">
      <c r="A29" s="86" t="s">
        <v>26</v>
      </c>
      <c r="B29" s="89">
        <v>496</v>
      </c>
      <c r="C29" s="89">
        <v>632</v>
      </c>
      <c r="D29" s="88">
        <f>SUM(B29:C29)</f>
        <v>1128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545</v>
      </c>
      <c r="C32" s="84">
        <v>664</v>
      </c>
      <c r="D32" s="85">
        <f t="shared" ref="D32:D38" si="1">SUM(B32:C32)</f>
        <v>1209</v>
      </c>
    </row>
    <row r="33" spans="1:4" x14ac:dyDescent="0.25">
      <c r="A33" s="86" t="s">
        <v>30</v>
      </c>
      <c r="B33" s="87">
        <v>0</v>
      </c>
      <c r="C33" s="87">
        <v>1</v>
      </c>
      <c r="D33" s="88">
        <f t="shared" si="1"/>
        <v>1</v>
      </c>
    </row>
    <row r="34" spans="1:4" x14ac:dyDescent="0.25">
      <c r="A34" s="86" t="s">
        <v>250</v>
      </c>
      <c r="B34" s="87">
        <v>503</v>
      </c>
      <c r="C34" s="87">
        <v>634</v>
      </c>
      <c r="D34" s="88">
        <f t="shared" si="1"/>
        <v>1137</v>
      </c>
    </row>
    <row r="35" spans="1:4" x14ac:dyDescent="0.25">
      <c r="A35" s="86" t="s">
        <v>32</v>
      </c>
      <c r="B35" s="89">
        <v>496</v>
      </c>
      <c r="C35" s="89">
        <v>631</v>
      </c>
      <c r="D35" s="88">
        <f t="shared" si="1"/>
        <v>1127</v>
      </c>
    </row>
    <row r="36" spans="1:4" x14ac:dyDescent="0.25">
      <c r="A36" s="86" t="s">
        <v>33</v>
      </c>
      <c r="B36" s="89">
        <v>545</v>
      </c>
      <c r="C36" s="89">
        <v>664.5</v>
      </c>
      <c r="D36" s="88">
        <f t="shared" si="1"/>
        <v>1209.5</v>
      </c>
    </row>
    <row r="37" spans="1:4" x14ac:dyDescent="0.25">
      <c r="A37" s="86" t="s">
        <v>369</v>
      </c>
      <c r="B37" s="89">
        <v>503</v>
      </c>
      <c r="C37" s="89">
        <v>634.5</v>
      </c>
      <c r="D37" s="88">
        <f t="shared" si="1"/>
        <v>1137.5</v>
      </c>
    </row>
    <row r="38" spans="1:4" x14ac:dyDescent="0.25">
      <c r="A38" s="99" t="s">
        <v>35</v>
      </c>
      <c r="B38" s="100">
        <v>496</v>
      </c>
      <c r="C38" s="100">
        <v>631.5</v>
      </c>
      <c r="D38" s="101">
        <f t="shared" si="1"/>
        <v>1127.5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382</v>
      </c>
      <c r="B40" s="266"/>
      <c r="C40" s="266"/>
      <c r="D40" s="267"/>
    </row>
    <row r="41" spans="1:4" x14ac:dyDescent="0.25">
      <c r="A41" s="83" t="s">
        <v>37</v>
      </c>
      <c r="B41" s="84">
        <v>0</v>
      </c>
      <c r="C41" s="84">
        <v>1</v>
      </c>
      <c r="D41" s="85">
        <f>SUM(B41:C41)</f>
        <v>1</v>
      </c>
    </row>
    <row r="42" spans="1:4" x14ac:dyDescent="0.25">
      <c r="A42" s="86" t="s">
        <v>38</v>
      </c>
      <c r="B42" s="87">
        <v>0</v>
      </c>
      <c r="C42" s="87">
        <v>1</v>
      </c>
      <c r="D42" s="88">
        <v>1</v>
      </c>
    </row>
    <row r="43" spans="1:4" x14ac:dyDescent="0.25">
      <c r="A43" s="86" t="s">
        <v>39</v>
      </c>
      <c r="B43" s="87">
        <v>0</v>
      </c>
      <c r="C43" s="87">
        <v>1</v>
      </c>
      <c r="D43" s="88">
        <f>SUM(B43:C43)</f>
        <v>1</v>
      </c>
    </row>
    <row r="44" spans="1:4" x14ac:dyDescent="0.25">
      <c r="A44" s="86" t="s">
        <v>40</v>
      </c>
      <c r="B44" s="87">
        <v>3</v>
      </c>
      <c r="C44" s="87">
        <v>1</v>
      </c>
      <c r="D44" s="88">
        <f>SUM(B44:C44)</f>
        <v>4</v>
      </c>
    </row>
    <row r="45" spans="1:4" x14ac:dyDescent="0.25">
      <c r="A45" s="86" t="s">
        <v>41</v>
      </c>
      <c r="B45" s="87">
        <f>SUM(B41:B44)</f>
        <v>3</v>
      </c>
      <c r="C45" s="87">
        <f>SUM(C41:C44)</f>
        <v>4</v>
      </c>
      <c r="D45" s="88">
        <f>SUM(B45:C45)</f>
        <v>7</v>
      </c>
    </row>
    <row r="46" spans="1:4" x14ac:dyDescent="0.25">
      <c r="A46" s="90"/>
      <c r="B46" s="91"/>
      <c r="C46" s="91"/>
      <c r="D46" s="92"/>
    </row>
    <row r="47" spans="1:4" x14ac:dyDescent="0.25">
      <c r="A47" s="259" t="s">
        <v>383</v>
      </c>
      <c r="B47" s="260"/>
      <c r="C47" s="260"/>
      <c r="D47" s="261"/>
    </row>
    <row r="48" spans="1:4" x14ac:dyDescent="0.25">
      <c r="A48" s="105" t="s">
        <v>552</v>
      </c>
      <c r="B48" s="106">
        <v>128</v>
      </c>
      <c r="C48" s="106">
        <v>160</v>
      </c>
      <c r="D48" s="107">
        <f>SUM(B48:C48)</f>
        <v>288</v>
      </c>
    </row>
    <row r="49" spans="1:4" x14ac:dyDescent="0.25">
      <c r="A49" s="108" t="s">
        <v>100</v>
      </c>
      <c r="B49" s="109">
        <v>155</v>
      </c>
      <c r="C49" s="109">
        <v>175</v>
      </c>
      <c r="D49" s="110">
        <f>SUM(B49:C49)</f>
        <v>330</v>
      </c>
    </row>
    <row r="50" spans="1:4" x14ac:dyDescent="0.25">
      <c r="A50" s="108" t="s">
        <v>101</v>
      </c>
      <c r="B50" s="109">
        <v>131</v>
      </c>
      <c r="C50" s="109">
        <v>170</v>
      </c>
      <c r="D50" s="110">
        <f>SUM(B50:C50)</f>
        <v>301</v>
      </c>
    </row>
    <row r="51" spans="1:4" x14ac:dyDescent="0.25">
      <c r="A51" s="108" t="s">
        <v>102</v>
      </c>
      <c r="B51" s="109">
        <v>131</v>
      </c>
      <c r="C51" s="109">
        <v>160</v>
      </c>
      <c r="D51" s="110">
        <f>SUM(B51:C51)</f>
        <v>291</v>
      </c>
    </row>
    <row r="52" spans="1:4" x14ac:dyDescent="0.25">
      <c r="A52" s="108" t="s">
        <v>4</v>
      </c>
      <c r="B52" s="109">
        <f>SUM(B48:B51)</f>
        <v>545</v>
      </c>
      <c r="C52" s="109">
        <f>SUM(C48:C51)</f>
        <v>665</v>
      </c>
      <c r="D52" s="110">
        <f>SUM(B52:C52)</f>
        <v>1210</v>
      </c>
    </row>
    <row r="53" spans="1:4" x14ac:dyDescent="0.25">
      <c r="A53" s="111"/>
      <c r="B53" s="112"/>
      <c r="C53" s="112"/>
      <c r="D53" s="113"/>
    </row>
    <row r="54" spans="1:4" x14ac:dyDescent="0.25">
      <c r="A54" s="259" t="s">
        <v>255</v>
      </c>
      <c r="B54" s="260"/>
      <c r="C54" s="260"/>
      <c r="D54" s="261"/>
    </row>
    <row r="55" spans="1:4" x14ac:dyDescent="0.25">
      <c r="A55" s="105" t="s">
        <v>271</v>
      </c>
      <c r="B55" s="106">
        <v>66</v>
      </c>
      <c r="C55" s="106">
        <v>74</v>
      </c>
      <c r="D55" s="107">
        <f t="shared" ref="D55:D62" si="2">SUM(B55:C55)</f>
        <v>140</v>
      </c>
    </row>
    <row r="56" spans="1:4" x14ac:dyDescent="0.25">
      <c r="A56" s="108" t="s">
        <v>272</v>
      </c>
      <c r="B56" s="109">
        <v>18</v>
      </c>
      <c r="C56" s="109">
        <v>21</v>
      </c>
      <c r="D56" s="110">
        <f t="shared" si="2"/>
        <v>39</v>
      </c>
    </row>
    <row r="57" spans="1:4" x14ac:dyDescent="0.25">
      <c r="A57" s="108" t="s">
        <v>51</v>
      </c>
      <c r="B57" s="109">
        <v>63</v>
      </c>
      <c r="C57" s="109">
        <v>45</v>
      </c>
      <c r="D57" s="110">
        <f t="shared" si="2"/>
        <v>108</v>
      </c>
    </row>
    <row r="58" spans="1:4" x14ac:dyDescent="0.25">
      <c r="A58" s="108" t="s">
        <v>273</v>
      </c>
      <c r="B58" s="109">
        <v>1</v>
      </c>
      <c r="C58" s="109">
        <v>1</v>
      </c>
      <c r="D58" s="110">
        <f t="shared" si="2"/>
        <v>2</v>
      </c>
    </row>
    <row r="59" spans="1:4" x14ac:dyDescent="0.25">
      <c r="A59" s="108" t="s">
        <v>274</v>
      </c>
      <c r="B59" s="109">
        <v>41</v>
      </c>
      <c r="C59" s="109">
        <v>32</v>
      </c>
      <c r="D59" s="110">
        <f t="shared" si="2"/>
        <v>73</v>
      </c>
    </row>
    <row r="60" spans="1:4" x14ac:dyDescent="0.25">
      <c r="A60" s="108" t="s">
        <v>56</v>
      </c>
      <c r="B60" s="109">
        <v>229</v>
      </c>
      <c r="C60" s="109">
        <v>359</v>
      </c>
      <c r="D60" s="110">
        <f t="shared" si="2"/>
        <v>588</v>
      </c>
    </row>
    <row r="61" spans="1:4" x14ac:dyDescent="0.25">
      <c r="A61" s="108" t="s">
        <v>275</v>
      </c>
      <c r="B61" s="109">
        <v>127</v>
      </c>
      <c r="C61" s="109">
        <v>133</v>
      </c>
      <c r="D61" s="110">
        <f t="shared" si="2"/>
        <v>260</v>
      </c>
    </row>
    <row r="62" spans="1:4" x14ac:dyDescent="0.25">
      <c r="A62" s="108" t="s">
        <v>4</v>
      </c>
      <c r="B62" s="114">
        <f>SUM(B55:B61)</f>
        <v>545</v>
      </c>
      <c r="C62" s="114">
        <f>SUM(C55:C61)</f>
        <v>665</v>
      </c>
      <c r="D62" s="115">
        <f t="shared" si="2"/>
        <v>1210</v>
      </c>
    </row>
    <row r="63" spans="1:4" x14ac:dyDescent="0.25">
      <c r="A63" s="108"/>
      <c r="B63" s="114"/>
      <c r="C63" s="114"/>
      <c r="D63" s="115"/>
    </row>
    <row r="64" spans="1:4" x14ac:dyDescent="0.25">
      <c r="A64" s="262" t="s">
        <v>344</v>
      </c>
      <c r="B64" s="263"/>
      <c r="C64" s="263"/>
      <c r="D64" s="264"/>
    </row>
    <row r="65" spans="1:4" x14ac:dyDescent="0.25">
      <c r="A65" s="133" t="s">
        <v>58</v>
      </c>
      <c r="B65" s="106">
        <v>8</v>
      </c>
      <c r="C65" s="106">
        <v>12</v>
      </c>
      <c r="D65" s="107">
        <f t="shared" ref="D65:D76" si="3">SUM(B65:C65)</f>
        <v>20</v>
      </c>
    </row>
    <row r="66" spans="1:4" x14ac:dyDescent="0.25">
      <c r="A66" s="134">
        <v>18</v>
      </c>
      <c r="B66" s="109">
        <v>125</v>
      </c>
      <c r="C66" s="109">
        <v>127</v>
      </c>
      <c r="D66" s="110">
        <f t="shared" si="3"/>
        <v>252</v>
      </c>
    </row>
    <row r="67" spans="1:4" x14ac:dyDescent="0.25">
      <c r="A67" s="134">
        <v>19</v>
      </c>
      <c r="B67" s="109">
        <v>153</v>
      </c>
      <c r="C67" s="109">
        <v>170</v>
      </c>
      <c r="D67" s="110">
        <f t="shared" si="3"/>
        <v>323</v>
      </c>
    </row>
    <row r="68" spans="1:4" x14ac:dyDescent="0.25">
      <c r="A68" s="134">
        <v>20</v>
      </c>
      <c r="B68" s="109">
        <v>136</v>
      </c>
      <c r="C68" s="109">
        <v>181</v>
      </c>
      <c r="D68" s="110">
        <f t="shared" si="3"/>
        <v>317</v>
      </c>
    </row>
    <row r="69" spans="1:4" x14ac:dyDescent="0.25">
      <c r="A69" s="134">
        <v>21</v>
      </c>
      <c r="B69" s="109">
        <v>112</v>
      </c>
      <c r="C69" s="109">
        <v>147</v>
      </c>
      <c r="D69" s="110">
        <f t="shared" si="3"/>
        <v>259</v>
      </c>
    </row>
    <row r="70" spans="1:4" x14ac:dyDescent="0.25">
      <c r="A70" s="134">
        <v>22</v>
      </c>
      <c r="B70" s="109">
        <v>11</v>
      </c>
      <c r="C70" s="109">
        <v>22</v>
      </c>
      <c r="D70" s="110">
        <f t="shared" si="3"/>
        <v>33</v>
      </c>
    </row>
    <row r="71" spans="1:4" x14ac:dyDescent="0.25">
      <c r="A71" s="134">
        <v>23</v>
      </c>
      <c r="B71" s="109">
        <v>0</v>
      </c>
      <c r="C71" s="109">
        <v>3</v>
      </c>
      <c r="D71" s="110">
        <f t="shared" si="3"/>
        <v>3</v>
      </c>
    </row>
    <row r="72" spans="1:4" x14ac:dyDescent="0.25">
      <c r="A72" s="134">
        <v>24</v>
      </c>
      <c r="B72" s="109">
        <v>0</v>
      </c>
      <c r="C72" s="109">
        <v>2</v>
      </c>
      <c r="D72" s="110">
        <f t="shared" si="3"/>
        <v>2</v>
      </c>
    </row>
    <row r="73" spans="1:4" x14ac:dyDescent="0.25">
      <c r="A73" s="134">
        <v>25</v>
      </c>
      <c r="B73" s="109">
        <v>0</v>
      </c>
      <c r="C73" s="109">
        <v>0</v>
      </c>
      <c r="D73" s="110">
        <f t="shared" si="3"/>
        <v>0</v>
      </c>
    </row>
    <row r="74" spans="1:4" x14ac:dyDescent="0.25">
      <c r="A74" s="134" t="s">
        <v>59</v>
      </c>
      <c r="B74" s="109">
        <v>0</v>
      </c>
      <c r="C74" s="109">
        <v>1</v>
      </c>
      <c r="D74" s="110">
        <f t="shared" si="3"/>
        <v>1</v>
      </c>
    </row>
    <row r="75" spans="1:4" x14ac:dyDescent="0.25">
      <c r="A75" s="134" t="s">
        <v>60</v>
      </c>
      <c r="B75" s="109">
        <v>0</v>
      </c>
      <c r="C75" s="109">
        <v>0</v>
      </c>
      <c r="D75" s="110">
        <f t="shared" si="3"/>
        <v>0</v>
      </c>
    </row>
    <row r="76" spans="1:4" x14ac:dyDescent="0.25">
      <c r="A76" s="86" t="s">
        <v>4</v>
      </c>
      <c r="B76" s="87">
        <f>SUM(B65:B75)</f>
        <v>545</v>
      </c>
      <c r="C76" s="87">
        <f>SUM(C65:C75)</f>
        <v>665</v>
      </c>
      <c r="D76" s="88">
        <f t="shared" si="3"/>
        <v>1210</v>
      </c>
    </row>
    <row r="77" spans="1:4" x14ac:dyDescent="0.25">
      <c r="A77" s="86"/>
      <c r="B77" s="87"/>
      <c r="C77" s="87"/>
      <c r="D77" s="88"/>
    </row>
    <row r="78" spans="1:4" x14ac:dyDescent="0.25">
      <c r="A78" s="262" t="s">
        <v>61</v>
      </c>
      <c r="B78" s="263"/>
      <c r="C78" s="263"/>
      <c r="D78" s="264"/>
    </row>
    <row r="79" spans="1:4" x14ac:dyDescent="0.25">
      <c r="A79" s="105" t="s">
        <v>256</v>
      </c>
      <c r="B79" s="106">
        <v>0</v>
      </c>
      <c r="C79" s="106">
        <v>0</v>
      </c>
      <c r="D79" s="107">
        <v>0</v>
      </c>
    </row>
    <row r="80" spans="1:4" ht="15.75" thickBot="1" x14ac:dyDescent="0.3">
      <c r="A80" s="116" t="s">
        <v>62</v>
      </c>
      <c r="B80" s="117">
        <v>0</v>
      </c>
      <c r="C80" s="117">
        <v>3</v>
      </c>
      <c r="D80" s="118">
        <v>3</v>
      </c>
    </row>
  </sheetData>
  <mergeCells count="9">
    <mergeCell ref="A54:D54"/>
    <mergeCell ref="A64:D64"/>
    <mergeCell ref="A78:D78"/>
    <mergeCell ref="A4:D4"/>
    <mergeCell ref="A12:D12"/>
    <mergeCell ref="A22:D22"/>
    <mergeCell ref="A31:D31"/>
    <mergeCell ref="A40:D40"/>
    <mergeCell ref="A47:D47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D65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276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277</v>
      </c>
      <c r="B2" s="78">
        <v>557</v>
      </c>
      <c r="C2" s="78">
        <v>655</v>
      </c>
      <c r="D2" s="79">
        <v>1212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84">
        <v>-6</v>
      </c>
      <c r="C5" s="84">
        <v>-13</v>
      </c>
      <c r="D5" s="85">
        <f t="shared" ref="D5:D10" si="0">SUM(B5:C5)</f>
        <v>-19</v>
      </c>
    </row>
    <row r="6" spans="1:4" x14ac:dyDescent="0.25">
      <c r="A6" s="86" t="s">
        <v>278</v>
      </c>
      <c r="B6" s="87">
        <v>-6</v>
      </c>
      <c r="C6" s="87">
        <v>-9</v>
      </c>
      <c r="D6" s="88">
        <f t="shared" si="0"/>
        <v>-15</v>
      </c>
    </row>
    <row r="7" spans="1:4" x14ac:dyDescent="0.25">
      <c r="A7" s="86" t="s">
        <v>9</v>
      </c>
      <c r="B7" s="87">
        <v>-2</v>
      </c>
      <c r="C7" s="87">
        <v>-5</v>
      </c>
      <c r="D7" s="88">
        <f t="shared" si="0"/>
        <v>-7</v>
      </c>
    </row>
    <row r="8" spans="1:4" x14ac:dyDescent="0.25">
      <c r="A8" s="86" t="s">
        <v>10</v>
      </c>
      <c r="B8" s="89">
        <v>0</v>
      </c>
      <c r="C8" s="89">
        <v>0</v>
      </c>
      <c r="D8" s="88">
        <f t="shared" si="0"/>
        <v>0</v>
      </c>
    </row>
    <row r="9" spans="1:4" x14ac:dyDescent="0.25">
      <c r="A9" s="86" t="s">
        <v>11</v>
      </c>
      <c r="B9" s="89">
        <v>0</v>
      </c>
      <c r="C9" s="89">
        <v>0</v>
      </c>
      <c r="D9" s="88">
        <f t="shared" si="0"/>
        <v>0</v>
      </c>
    </row>
    <row r="10" spans="1:4" x14ac:dyDescent="0.25">
      <c r="A10" s="86" t="s">
        <v>12</v>
      </c>
      <c r="B10" s="87">
        <f>SUM(B5:B9)</f>
        <v>-14</v>
      </c>
      <c r="C10" s="87">
        <f>SUM(C5:C9)</f>
        <v>-27</v>
      </c>
      <c r="D10" s="88">
        <f t="shared" si="0"/>
        <v>-41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84">
        <v>2</v>
      </c>
      <c r="C13" s="84">
        <v>10</v>
      </c>
      <c r="D13" s="85">
        <f t="shared" ref="D13:D18" si="1">SUM(B13:C13)</f>
        <v>12</v>
      </c>
    </row>
    <row r="14" spans="1:4" x14ac:dyDescent="0.25">
      <c r="A14" s="86" t="s">
        <v>540</v>
      </c>
      <c r="B14" s="87">
        <v>0</v>
      </c>
      <c r="C14" s="87">
        <v>0</v>
      </c>
      <c r="D14" s="88">
        <f t="shared" si="1"/>
        <v>0</v>
      </c>
    </row>
    <row r="15" spans="1:4" x14ac:dyDescent="0.25">
      <c r="A15" s="86" t="s">
        <v>15</v>
      </c>
      <c r="B15" s="87">
        <v>0</v>
      </c>
      <c r="C15" s="87">
        <v>0</v>
      </c>
      <c r="D15" s="88">
        <f t="shared" si="1"/>
        <v>0</v>
      </c>
    </row>
    <row r="16" spans="1:4" x14ac:dyDescent="0.25">
      <c r="A16" s="86" t="s">
        <v>16</v>
      </c>
      <c r="B16" s="87">
        <v>0</v>
      </c>
      <c r="C16" s="87">
        <v>0</v>
      </c>
      <c r="D16" s="88">
        <f t="shared" si="1"/>
        <v>0</v>
      </c>
    </row>
    <row r="17" spans="1:4" x14ac:dyDescent="0.25">
      <c r="A17" s="86" t="s">
        <v>541</v>
      </c>
      <c r="B17" s="87">
        <v>0</v>
      </c>
      <c r="C17" s="87">
        <v>0</v>
      </c>
      <c r="D17" s="88">
        <f t="shared" si="1"/>
        <v>0</v>
      </c>
    </row>
    <row r="18" spans="1:4" x14ac:dyDescent="0.25">
      <c r="A18" s="86" t="s">
        <v>17</v>
      </c>
      <c r="B18" s="87">
        <f>SUM(B13:B17)</f>
        <v>2</v>
      </c>
      <c r="C18" s="87">
        <f>SUM(C13:C17)</f>
        <v>10</v>
      </c>
      <c r="D18" s="88">
        <f t="shared" si="1"/>
        <v>12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279</v>
      </c>
      <c r="B20" s="94">
        <v>545</v>
      </c>
      <c r="C20" s="94">
        <v>638</v>
      </c>
      <c r="D20" s="120">
        <f>SUM(B20:C20)</f>
        <v>1183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2</v>
      </c>
      <c r="C23" s="84">
        <v>3</v>
      </c>
      <c r="D23" s="85">
        <f>SUM(B23:C23)</f>
        <v>5</v>
      </c>
    </row>
    <row r="24" spans="1:4" x14ac:dyDescent="0.25">
      <c r="A24" s="86" t="s">
        <v>22</v>
      </c>
      <c r="B24" s="87">
        <v>24</v>
      </c>
      <c r="C24" s="87">
        <v>16</v>
      </c>
      <c r="D24" s="88">
        <f>SUM(B24:C24)</f>
        <v>40</v>
      </c>
    </row>
    <row r="25" spans="1:4" x14ac:dyDescent="0.25">
      <c r="A25" s="86" t="s">
        <v>69</v>
      </c>
      <c r="B25" s="87">
        <v>0</v>
      </c>
      <c r="C25" s="87">
        <v>0</v>
      </c>
      <c r="D25" s="88">
        <f>SUM(B25:C25)</f>
        <v>0</v>
      </c>
    </row>
    <row r="26" spans="1:4" x14ac:dyDescent="0.25">
      <c r="A26" s="86" t="s">
        <v>248</v>
      </c>
      <c r="B26" s="87">
        <v>26</v>
      </c>
      <c r="C26" s="87">
        <v>19</v>
      </c>
      <c r="D26" s="88">
        <f>SUM(B26:C26)</f>
        <v>45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9">
        <v>521</v>
      </c>
      <c r="C28" s="89">
        <v>622</v>
      </c>
      <c r="D28" s="88">
        <f>SUM(B28:C28)</f>
        <v>1143</v>
      </c>
    </row>
    <row r="29" spans="1:4" x14ac:dyDescent="0.25">
      <c r="A29" s="86" t="s">
        <v>26</v>
      </c>
      <c r="B29" s="89">
        <v>519</v>
      </c>
      <c r="C29" s="89">
        <v>619</v>
      </c>
      <c r="D29" s="88">
        <f>SUM(B29:C29)</f>
        <v>1138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544</v>
      </c>
      <c r="C32" s="84">
        <v>635</v>
      </c>
      <c r="D32" s="85">
        <f>SUM(B32:C32)</f>
        <v>1179</v>
      </c>
    </row>
    <row r="33" spans="1:4" x14ac:dyDescent="0.25">
      <c r="A33" s="86" t="s">
        <v>30</v>
      </c>
      <c r="B33" s="87">
        <v>1</v>
      </c>
      <c r="C33" s="87">
        <v>3</v>
      </c>
      <c r="D33" s="88">
        <v>4</v>
      </c>
    </row>
    <row r="34" spans="1:4" x14ac:dyDescent="0.25">
      <c r="A34" s="86" t="s">
        <v>250</v>
      </c>
      <c r="B34" s="89">
        <v>520</v>
      </c>
      <c r="C34" s="89">
        <v>619</v>
      </c>
      <c r="D34" s="88">
        <f>SUM(B34:C34)</f>
        <v>1139</v>
      </c>
    </row>
    <row r="35" spans="1:4" x14ac:dyDescent="0.25">
      <c r="A35" s="86" t="s">
        <v>32</v>
      </c>
      <c r="B35" s="89">
        <v>518</v>
      </c>
      <c r="C35" s="89">
        <v>616</v>
      </c>
      <c r="D35" s="88">
        <f>SUM(B35:C35)</f>
        <v>1134</v>
      </c>
    </row>
    <row r="36" spans="1:4" x14ac:dyDescent="0.25">
      <c r="A36" s="86" t="s">
        <v>33</v>
      </c>
      <c r="B36" s="89">
        <v>544.5</v>
      </c>
      <c r="C36" s="89">
        <v>636.5</v>
      </c>
      <c r="D36" s="88">
        <f>SUM(B36:C36)</f>
        <v>1181</v>
      </c>
    </row>
    <row r="37" spans="1:4" x14ac:dyDescent="0.25">
      <c r="A37" s="86" t="s">
        <v>251</v>
      </c>
      <c r="B37" s="89">
        <v>520.5</v>
      </c>
      <c r="C37" s="89">
        <v>620.5</v>
      </c>
      <c r="D37" s="88">
        <f>SUM(B37:C37)</f>
        <v>1141</v>
      </c>
    </row>
    <row r="38" spans="1:4" x14ac:dyDescent="0.25">
      <c r="A38" s="99" t="s">
        <v>252</v>
      </c>
      <c r="B38" s="100">
        <v>518.5</v>
      </c>
      <c r="C38" s="100">
        <v>617.5</v>
      </c>
      <c r="D38" s="101">
        <f>SUM(B38:C38)</f>
        <v>1136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280</v>
      </c>
      <c r="B40" s="266"/>
      <c r="C40" s="266"/>
      <c r="D40" s="267"/>
    </row>
    <row r="41" spans="1:4" x14ac:dyDescent="0.25">
      <c r="A41" s="83" t="s">
        <v>37</v>
      </c>
      <c r="B41" s="84">
        <v>0</v>
      </c>
      <c r="C41" s="84">
        <v>3</v>
      </c>
      <c r="D41" s="85">
        <f>SUM(B41:C41)</f>
        <v>3</v>
      </c>
    </row>
    <row r="42" spans="1:4" x14ac:dyDescent="0.25">
      <c r="A42" s="86" t="s">
        <v>39</v>
      </c>
      <c r="B42" s="87">
        <v>0</v>
      </c>
      <c r="C42" s="87">
        <v>0</v>
      </c>
      <c r="D42" s="88">
        <f>SUM(B42:C42)</f>
        <v>0</v>
      </c>
    </row>
    <row r="43" spans="1:4" x14ac:dyDescent="0.25">
      <c r="A43" s="86" t="s">
        <v>40</v>
      </c>
      <c r="B43" s="87">
        <v>3</v>
      </c>
      <c r="C43" s="87">
        <v>0</v>
      </c>
      <c r="D43" s="88">
        <f>SUM(B43:C43)</f>
        <v>3</v>
      </c>
    </row>
    <row r="44" spans="1:4" x14ac:dyDescent="0.25">
      <c r="A44" s="86" t="s">
        <v>41</v>
      </c>
      <c r="B44" s="87">
        <f>SUM(B41:B43)</f>
        <v>3</v>
      </c>
      <c r="C44" s="87">
        <f>SUM(C41:C43)</f>
        <v>3</v>
      </c>
      <c r="D44" s="88">
        <f>SUM(B44:C44)</f>
        <v>6</v>
      </c>
    </row>
    <row r="45" spans="1:4" x14ac:dyDescent="0.25">
      <c r="A45" s="90"/>
      <c r="B45" s="91"/>
      <c r="C45" s="91"/>
      <c r="D45" s="92"/>
    </row>
    <row r="46" spans="1:4" x14ac:dyDescent="0.25">
      <c r="A46" s="259" t="s">
        <v>281</v>
      </c>
      <c r="B46" s="260"/>
      <c r="C46" s="260"/>
      <c r="D46" s="261"/>
    </row>
    <row r="47" spans="1:4" x14ac:dyDescent="0.25">
      <c r="A47" s="105" t="s">
        <v>552</v>
      </c>
      <c r="B47" s="106">
        <v>123</v>
      </c>
      <c r="C47" s="106">
        <v>141</v>
      </c>
      <c r="D47" s="107">
        <f>SUM(B47:C47)</f>
        <v>264</v>
      </c>
    </row>
    <row r="48" spans="1:4" x14ac:dyDescent="0.25">
      <c r="A48" s="108" t="s">
        <v>100</v>
      </c>
      <c r="B48" s="109">
        <v>128</v>
      </c>
      <c r="C48" s="109">
        <v>171</v>
      </c>
      <c r="D48" s="110">
        <f>SUM(B48:C48)</f>
        <v>299</v>
      </c>
    </row>
    <row r="49" spans="1:4" x14ac:dyDescent="0.25">
      <c r="A49" s="108" t="s">
        <v>101</v>
      </c>
      <c r="B49" s="109">
        <v>145</v>
      </c>
      <c r="C49" s="109">
        <v>169</v>
      </c>
      <c r="D49" s="110">
        <f>SUM(B49:C49)</f>
        <v>314</v>
      </c>
    </row>
    <row r="50" spans="1:4" x14ac:dyDescent="0.25">
      <c r="A50" s="108" t="s">
        <v>102</v>
      </c>
      <c r="B50" s="109">
        <v>149</v>
      </c>
      <c r="C50" s="109">
        <v>157</v>
      </c>
      <c r="D50" s="110">
        <f>SUM(B50:C50)</f>
        <v>306</v>
      </c>
    </row>
    <row r="51" spans="1:4" x14ac:dyDescent="0.25">
      <c r="A51" s="108" t="s">
        <v>4</v>
      </c>
      <c r="B51" s="109">
        <f>SUM(B47:B50)</f>
        <v>545</v>
      </c>
      <c r="C51" s="109">
        <f>SUM(C47:C50)</f>
        <v>638</v>
      </c>
      <c r="D51" s="110">
        <f>SUM(B51:C51)</f>
        <v>1183</v>
      </c>
    </row>
    <row r="52" spans="1:4" x14ac:dyDescent="0.25">
      <c r="A52" s="111"/>
      <c r="B52" s="112"/>
      <c r="C52" s="112"/>
      <c r="D52" s="113"/>
    </row>
    <row r="53" spans="1:4" x14ac:dyDescent="0.25">
      <c r="A53" s="259" t="s">
        <v>255</v>
      </c>
      <c r="B53" s="260"/>
      <c r="C53" s="260"/>
      <c r="D53" s="261"/>
    </row>
    <row r="54" spans="1:4" x14ac:dyDescent="0.25">
      <c r="A54" s="105" t="s">
        <v>271</v>
      </c>
      <c r="B54" s="106">
        <v>72</v>
      </c>
      <c r="C54" s="106">
        <v>75</v>
      </c>
      <c r="D54" s="107">
        <f t="shared" ref="D54:D61" si="2">SUM(B54:C54)</f>
        <v>147</v>
      </c>
    </row>
    <row r="55" spans="1:4" x14ac:dyDescent="0.25">
      <c r="A55" s="108" t="s">
        <v>272</v>
      </c>
      <c r="B55" s="109">
        <v>23</v>
      </c>
      <c r="C55" s="109">
        <v>22</v>
      </c>
      <c r="D55" s="110">
        <f t="shared" si="2"/>
        <v>45</v>
      </c>
    </row>
    <row r="56" spans="1:4" x14ac:dyDescent="0.25">
      <c r="A56" s="108" t="s">
        <v>51</v>
      </c>
      <c r="B56" s="109">
        <v>77</v>
      </c>
      <c r="C56" s="109">
        <v>54</v>
      </c>
      <c r="D56" s="110">
        <f t="shared" si="2"/>
        <v>131</v>
      </c>
    </row>
    <row r="57" spans="1:4" x14ac:dyDescent="0.25">
      <c r="A57" s="108" t="s">
        <v>273</v>
      </c>
      <c r="B57" s="109">
        <v>2</v>
      </c>
      <c r="C57" s="109">
        <v>0</v>
      </c>
      <c r="D57" s="110">
        <f t="shared" si="2"/>
        <v>2</v>
      </c>
    </row>
    <row r="58" spans="1:4" x14ac:dyDescent="0.25">
      <c r="A58" s="108" t="s">
        <v>274</v>
      </c>
      <c r="B58" s="109">
        <v>38</v>
      </c>
      <c r="C58" s="109">
        <v>27</v>
      </c>
      <c r="D58" s="110">
        <f t="shared" si="2"/>
        <v>65</v>
      </c>
    </row>
    <row r="59" spans="1:4" x14ac:dyDescent="0.25">
      <c r="A59" s="108" t="s">
        <v>56</v>
      </c>
      <c r="B59" s="109">
        <v>236</v>
      </c>
      <c r="C59" s="109">
        <v>360</v>
      </c>
      <c r="D59" s="110">
        <f t="shared" si="2"/>
        <v>596</v>
      </c>
    </row>
    <row r="60" spans="1:4" x14ac:dyDescent="0.25">
      <c r="A60" s="108" t="s">
        <v>275</v>
      </c>
      <c r="B60" s="109">
        <v>97</v>
      </c>
      <c r="C60" s="109">
        <v>100</v>
      </c>
      <c r="D60" s="110">
        <f t="shared" si="2"/>
        <v>197</v>
      </c>
    </row>
    <row r="61" spans="1:4" x14ac:dyDescent="0.25">
      <c r="A61" s="108" t="s">
        <v>4</v>
      </c>
      <c r="B61" s="114">
        <f>SUM(B54:B60)</f>
        <v>545</v>
      </c>
      <c r="C61" s="114">
        <f>SUM(C54:C60)</f>
        <v>638</v>
      </c>
      <c r="D61" s="115">
        <f t="shared" si="2"/>
        <v>1183</v>
      </c>
    </row>
    <row r="62" spans="1:4" x14ac:dyDescent="0.25">
      <c r="A62" s="108"/>
      <c r="B62" s="114"/>
      <c r="C62" s="114"/>
      <c r="D62" s="115"/>
    </row>
    <row r="63" spans="1:4" x14ac:dyDescent="0.25">
      <c r="A63" s="268" t="s">
        <v>61</v>
      </c>
      <c r="B63" s="263"/>
      <c r="C63" s="263"/>
      <c r="D63" s="269"/>
    </row>
    <row r="64" spans="1:4" x14ac:dyDescent="0.25">
      <c r="A64" s="105" t="s">
        <v>256</v>
      </c>
      <c r="B64" s="106">
        <v>0</v>
      </c>
      <c r="C64" s="106">
        <v>0</v>
      </c>
      <c r="D64" s="107">
        <v>0</v>
      </c>
    </row>
    <row r="65" spans="1:4" ht="15.75" thickBot="1" x14ac:dyDescent="0.3">
      <c r="A65" s="116" t="s">
        <v>152</v>
      </c>
      <c r="B65" s="117">
        <v>1</v>
      </c>
      <c r="C65" s="117">
        <v>3</v>
      </c>
      <c r="D65" s="118">
        <v>4</v>
      </c>
    </row>
  </sheetData>
  <mergeCells count="8">
    <mergeCell ref="A53:D53"/>
    <mergeCell ref="A63:D63"/>
    <mergeCell ref="A4:D4"/>
    <mergeCell ref="A12:D12"/>
    <mergeCell ref="A22:D22"/>
    <mergeCell ref="A31:D31"/>
    <mergeCell ref="A40:D40"/>
    <mergeCell ref="A46:D4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D79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384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385</v>
      </c>
      <c r="B2" s="78">
        <v>510</v>
      </c>
      <c r="C2" s="78">
        <v>599</v>
      </c>
      <c r="D2" s="79">
        <f>SUM(B2:C2)</f>
        <v>1109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130">
        <v>-5</v>
      </c>
      <c r="C5" s="130">
        <v>-10</v>
      </c>
      <c r="D5" s="131">
        <f t="shared" ref="D5:D10" si="0">SUM(B5:C5)</f>
        <v>-15</v>
      </c>
    </row>
    <row r="6" spans="1:4" x14ac:dyDescent="0.25">
      <c r="A6" s="86" t="s">
        <v>386</v>
      </c>
      <c r="B6" s="89">
        <v>-123</v>
      </c>
      <c r="C6" s="89">
        <v>-140</v>
      </c>
      <c r="D6" s="132">
        <f t="shared" si="0"/>
        <v>-263</v>
      </c>
    </row>
    <row r="7" spans="1:4" x14ac:dyDescent="0.25">
      <c r="A7" s="86" t="s">
        <v>9</v>
      </c>
      <c r="B7" s="89">
        <v>-2</v>
      </c>
      <c r="C7" s="89">
        <v>-3</v>
      </c>
      <c r="D7" s="132">
        <f t="shared" si="0"/>
        <v>-5</v>
      </c>
    </row>
    <row r="8" spans="1:4" x14ac:dyDescent="0.25">
      <c r="A8" s="86" t="s">
        <v>10</v>
      </c>
      <c r="B8" s="89">
        <v>0</v>
      </c>
      <c r="C8" s="89">
        <v>-1</v>
      </c>
      <c r="D8" s="132">
        <f t="shared" si="0"/>
        <v>-1</v>
      </c>
    </row>
    <row r="9" spans="1:4" x14ac:dyDescent="0.25">
      <c r="A9" s="86" t="s">
        <v>11</v>
      </c>
      <c r="B9" s="89">
        <v>0</v>
      </c>
      <c r="C9" s="89">
        <v>-9</v>
      </c>
      <c r="D9" s="132">
        <f t="shared" si="0"/>
        <v>-9</v>
      </c>
    </row>
    <row r="10" spans="1:4" x14ac:dyDescent="0.25">
      <c r="A10" s="86" t="s">
        <v>12</v>
      </c>
      <c r="B10" s="89">
        <f>SUM(B5:B9)</f>
        <v>-130</v>
      </c>
      <c r="C10" s="89">
        <f>SUM(C5:C9)</f>
        <v>-163</v>
      </c>
      <c r="D10" s="132">
        <f t="shared" si="0"/>
        <v>-293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130">
        <v>4</v>
      </c>
      <c r="C13" s="130">
        <v>13</v>
      </c>
      <c r="D13" s="131">
        <f t="shared" ref="D13:D18" si="1">SUM(B13:C13)</f>
        <v>17</v>
      </c>
    </row>
    <row r="14" spans="1:4" x14ac:dyDescent="0.25">
      <c r="A14" s="86" t="s">
        <v>540</v>
      </c>
      <c r="B14" s="89">
        <v>2</v>
      </c>
      <c r="C14" s="89">
        <v>1</v>
      </c>
      <c r="D14" s="132">
        <f t="shared" si="1"/>
        <v>3</v>
      </c>
    </row>
    <row r="15" spans="1:4" x14ac:dyDescent="0.25">
      <c r="A15" s="86" t="s">
        <v>15</v>
      </c>
      <c r="B15" s="89">
        <v>20</v>
      </c>
      <c r="C15" s="89">
        <v>24</v>
      </c>
      <c r="D15" s="132">
        <f t="shared" si="1"/>
        <v>44</v>
      </c>
    </row>
    <row r="16" spans="1:4" x14ac:dyDescent="0.25">
      <c r="A16" s="86" t="s">
        <v>16</v>
      </c>
      <c r="B16" s="89">
        <v>4</v>
      </c>
      <c r="C16" s="89">
        <v>8</v>
      </c>
      <c r="D16" s="132">
        <f t="shared" si="1"/>
        <v>12</v>
      </c>
    </row>
    <row r="17" spans="1:4" x14ac:dyDescent="0.25">
      <c r="A17" s="86" t="s">
        <v>541</v>
      </c>
      <c r="B17" s="89">
        <v>147</v>
      </c>
      <c r="C17" s="89">
        <v>173</v>
      </c>
      <c r="D17" s="132">
        <f t="shared" si="1"/>
        <v>320</v>
      </c>
    </row>
    <row r="18" spans="1:4" x14ac:dyDescent="0.25">
      <c r="A18" s="86" t="s">
        <v>17</v>
      </c>
      <c r="B18" s="89">
        <f>SUM(B13:B17)</f>
        <v>177</v>
      </c>
      <c r="C18" s="89">
        <f>SUM(C13:C17)</f>
        <v>219</v>
      </c>
      <c r="D18" s="132">
        <f t="shared" si="1"/>
        <v>396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387</v>
      </c>
      <c r="B20" s="94">
        <f>B2+B10+B18</f>
        <v>557</v>
      </c>
      <c r="C20" s="94">
        <f>C2+C10+C18</f>
        <v>655</v>
      </c>
      <c r="D20" s="120">
        <f>SUM(B20:C20)</f>
        <v>1212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3</v>
      </c>
      <c r="C23" s="84">
        <v>5</v>
      </c>
      <c r="D23" s="85">
        <f>SUM(B23:C23)</f>
        <v>8</v>
      </c>
    </row>
    <row r="24" spans="1:4" x14ac:dyDescent="0.25">
      <c r="A24" s="86" t="s">
        <v>22</v>
      </c>
      <c r="B24" s="87">
        <v>66</v>
      </c>
      <c r="C24" s="87">
        <v>47</v>
      </c>
      <c r="D24" s="88">
        <f>SUM(B24:C24)</f>
        <v>113</v>
      </c>
    </row>
    <row r="25" spans="1:4" x14ac:dyDescent="0.25">
      <c r="A25" s="86" t="s">
        <v>69</v>
      </c>
      <c r="B25" s="87">
        <v>1</v>
      </c>
      <c r="C25" s="87">
        <v>0</v>
      </c>
      <c r="D25" s="88">
        <f>SUM(B25:C25)</f>
        <v>1</v>
      </c>
    </row>
    <row r="26" spans="1:4" x14ac:dyDescent="0.25">
      <c r="A26" s="86" t="s">
        <v>248</v>
      </c>
      <c r="B26" s="87">
        <f>SUM(B23:B25)</f>
        <v>70</v>
      </c>
      <c r="C26" s="87">
        <f>SUM(C23:C25)</f>
        <v>52</v>
      </c>
      <c r="D26" s="88">
        <f>SUM(B26:C26)</f>
        <v>122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9">
        <v>490</v>
      </c>
      <c r="C28" s="89">
        <v>608</v>
      </c>
      <c r="D28" s="88">
        <f>SUM(B28:C28)</f>
        <v>1098</v>
      </c>
    </row>
    <row r="29" spans="1:4" x14ac:dyDescent="0.25">
      <c r="A29" s="86" t="s">
        <v>26</v>
      </c>
      <c r="B29" s="89">
        <v>487</v>
      </c>
      <c r="C29" s="89">
        <v>603</v>
      </c>
      <c r="D29" s="88">
        <f>SUM(B29:C29)</f>
        <v>1090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555</v>
      </c>
      <c r="C32" s="84">
        <v>654</v>
      </c>
      <c r="D32" s="85">
        <v>1209</v>
      </c>
    </row>
    <row r="33" spans="1:4" x14ac:dyDescent="0.25">
      <c r="A33" s="86" t="s">
        <v>30</v>
      </c>
      <c r="B33" s="87">
        <v>2</v>
      </c>
      <c r="C33" s="87">
        <v>1</v>
      </c>
      <c r="D33" s="88">
        <v>3</v>
      </c>
    </row>
    <row r="34" spans="1:4" x14ac:dyDescent="0.25">
      <c r="A34" s="86" t="s">
        <v>250</v>
      </c>
      <c r="B34" s="87">
        <v>488</v>
      </c>
      <c r="C34" s="87">
        <v>608</v>
      </c>
      <c r="D34" s="88">
        <f>SUM(B34:C34)</f>
        <v>1096</v>
      </c>
    </row>
    <row r="35" spans="1:4" x14ac:dyDescent="0.25">
      <c r="A35" s="86" t="s">
        <v>32</v>
      </c>
      <c r="B35" s="89">
        <v>485</v>
      </c>
      <c r="C35" s="89">
        <v>602</v>
      </c>
      <c r="D35" s="88">
        <f>SUM(B35:C35)</f>
        <v>1087</v>
      </c>
    </row>
    <row r="36" spans="1:4" x14ac:dyDescent="0.25">
      <c r="A36" s="86" t="s">
        <v>33</v>
      </c>
      <c r="B36" s="89">
        <v>556</v>
      </c>
      <c r="C36" s="89">
        <v>654.5</v>
      </c>
      <c r="D36" s="88">
        <f>SUM(B36:C36)</f>
        <v>1210.5</v>
      </c>
    </row>
    <row r="37" spans="1:4" x14ac:dyDescent="0.25">
      <c r="A37" s="86" t="s">
        <v>369</v>
      </c>
      <c r="B37" s="89">
        <v>489</v>
      </c>
      <c r="C37" s="89">
        <v>607.5</v>
      </c>
      <c r="D37" s="88">
        <f>SUM(B37:C37)</f>
        <v>1096.5</v>
      </c>
    </row>
    <row r="38" spans="1:4" x14ac:dyDescent="0.25">
      <c r="A38" s="99" t="s">
        <v>35</v>
      </c>
      <c r="B38" s="100">
        <v>486</v>
      </c>
      <c r="C38" s="100">
        <v>602.5</v>
      </c>
      <c r="D38" s="101">
        <v>1088.5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388</v>
      </c>
      <c r="B40" s="266"/>
      <c r="C40" s="266"/>
      <c r="D40" s="267"/>
    </row>
    <row r="41" spans="1:4" x14ac:dyDescent="0.25">
      <c r="A41" s="83" t="s">
        <v>37</v>
      </c>
      <c r="B41" s="84">
        <v>3</v>
      </c>
      <c r="C41" s="84">
        <v>4</v>
      </c>
      <c r="D41" s="85">
        <v>7</v>
      </c>
    </row>
    <row r="42" spans="1:4" x14ac:dyDescent="0.25">
      <c r="A42" s="86" t="s">
        <v>39</v>
      </c>
      <c r="B42" s="87">
        <v>1</v>
      </c>
      <c r="C42" s="87">
        <v>0</v>
      </c>
      <c r="D42" s="88">
        <v>1</v>
      </c>
    </row>
    <row r="43" spans="1:4" x14ac:dyDescent="0.25">
      <c r="A43" s="86" t="s">
        <v>40</v>
      </c>
      <c r="B43" s="87">
        <v>3</v>
      </c>
      <c r="C43" s="87">
        <v>0</v>
      </c>
      <c r="D43" s="88">
        <v>3</v>
      </c>
    </row>
    <row r="44" spans="1:4" x14ac:dyDescent="0.25">
      <c r="A44" s="86" t="s">
        <v>41</v>
      </c>
      <c r="B44" s="87">
        <f>SUM(B41:B43)</f>
        <v>7</v>
      </c>
      <c r="C44" s="87">
        <f>SUM(C41:C43)</f>
        <v>4</v>
      </c>
      <c r="D44" s="88">
        <f>SUM(D41:D43)</f>
        <v>11</v>
      </c>
    </row>
    <row r="45" spans="1:4" x14ac:dyDescent="0.25">
      <c r="A45" s="90"/>
      <c r="B45" s="91"/>
      <c r="C45" s="91"/>
      <c r="D45" s="92"/>
    </row>
    <row r="46" spans="1:4" x14ac:dyDescent="0.25">
      <c r="A46" s="259" t="s">
        <v>389</v>
      </c>
      <c r="B46" s="260"/>
      <c r="C46" s="260"/>
      <c r="D46" s="261"/>
    </row>
    <row r="47" spans="1:4" x14ac:dyDescent="0.25">
      <c r="A47" s="105" t="s">
        <v>552</v>
      </c>
      <c r="B47" s="106">
        <v>149</v>
      </c>
      <c r="C47" s="106">
        <v>178</v>
      </c>
      <c r="D47" s="107">
        <f>SUM(B47:C47)</f>
        <v>327</v>
      </c>
    </row>
    <row r="48" spans="1:4" x14ac:dyDescent="0.25">
      <c r="A48" s="108" t="s">
        <v>100</v>
      </c>
      <c r="B48" s="109">
        <v>137</v>
      </c>
      <c r="C48" s="109">
        <v>184</v>
      </c>
      <c r="D48" s="110">
        <f>SUM(B48:C48)</f>
        <v>321</v>
      </c>
    </row>
    <row r="49" spans="1:4" x14ac:dyDescent="0.25">
      <c r="A49" s="108" t="s">
        <v>101</v>
      </c>
      <c r="B49" s="109">
        <v>140</v>
      </c>
      <c r="C49" s="109">
        <v>156</v>
      </c>
      <c r="D49" s="110">
        <f>SUM(B49:C49)</f>
        <v>296</v>
      </c>
    </row>
    <row r="50" spans="1:4" x14ac:dyDescent="0.25">
      <c r="A50" s="108" t="s">
        <v>102</v>
      </c>
      <c r="B50" s="109">
        <v>131</v>
      </c>
      <c r="C50" s="109">
        <v>137</v>
      </c>
      <c r="D50" s="110">
        <f>SUM(B50:C50)</f>
        <v>268</v>
      </c>
    </row>
    <row r="51" spans="1:4" x14ac:dyDescent="0.25">
      <c r="A51" s="108" t="s">
        <v>4</v>
      </c>
      <c r="B51" s="109">
        <f>SUM(B47:B50)</f>
        <v>557</v>
      </c>
      <c r="C51" s="109">
        <f>SUM(C47:C50)</f>
        <v>655</v>
      </c>
      <c r="D51" s="110">
        <f>SUM(B51:C51)</f>
        <v>1212</v>
      </c>
    </row>
    <row r="52" spans="1:4" x14ac:dyDescent="0.25">
      <c r="A52" s="111"/>
      <c r="B52" s="112"/>
      <c r="C52" s="112"/>
      <c r="D52" s="113"/>
    </row>
    <row r="53" spans="1:4" x14ac:dyDescent="0.25">
      <c r="A53" s="259" t="s">
        <v>255</v>
      </c>
      <c r="B53" s="260"/>
      <c r="C53" s="260"/>
      <c r="D53" s="261"/>
    </row>
    <row r="54" spans="1:4" x14ac:dyDescent="0.25">
      <c r="A54" s="105" t="s">
        <v>271</v>
      </c>
      <c r="B54" s="106">
        <v>73</v>
      </c>
      <c r="C54" s="106">
        <v>77</v>
      </c>
      <c r="D54" s="107">
        <f t="shared" ref="D54:D61" si="2">SUM(B54:C54)</f>
        <v>150</v>
      </c>
    </row>
    <row r="55" spans="1:4" x14ac:dyDescent="0.25">
      <c r="A55" s="108" t="s">
        <v>272</v>
      </c>
      <c r="B55" s="109">
        <v>23</v>
      </c>
      <c r="C55" s="109">
        <v>23</v>
      </c>
      <c r="D55" s="110">
        <f t="shared" si="2"/>
        <v>46</v>
      </c>
    </row>
    <row r="56" spans="1:4" x14ac:dyDescent="0.25">
      <c r="A56" s="108" t="s">
        <v>51</v>
      </c>
      <c r="B56" s="109">
        <v>78</v>
      </c>
      <c r="C56" s="109">
        <v>59</v>
      </c>
      <c r="D56" s="110">
        <f t="shared" si="2"/>
        <v>137</v>
      </c>
    </row>
    <row r="57" spans="1:4" x14ac:dyDescent="0.25">
      <c r="A57" s="108" t="s">
        <v>273</v>
      </c>
      <c r="B57" s="109">
        <v>2</v>
      </c>
      <c r="C57" s="109">
        <v>0</v>
      </c>
      <c r="D57" s="110">
        <f t="shared" si="2"/>
        <v>2</v>
      </c>
    </row>
    <row r="58" spans="1:4" x14ac:dyDescent="0.25">
      <c r="A58" s="108" t="s">
        <v>274</v>
      </c>
      <c r="B58" s="109">
        <v>42</v>
      </c>
      <c r="C58" s="109">
        <v>28</v>
      </c>
      <c r="D58" s="110">
        <f t="shared" si="2"/>
        <v>70</v>
      </c>
    </row>
    <row r="59" spans="1:4" x14ac:dyDescent="0.25">
      <c r="A59" s="108" t="s">
        <v>56</v>
      </c>
      <c r="B59" s="109">
        <v>240</v>
      </c>
      <c r="C59" s="109">
        <v>367</v>
      </c>
      <c r="D59" s="110">
        <f t="shared" si="2"/>
        <v>607</v>
      </c>
    </row>
    <row r="60" spans="1:4" x14ac:dyDescent="0.25">
      <c r="A60" s="108" t="s">
        <v>275</v>
      </c>
      <c r="B60" s="109">
        <v>99</v>
      </c>
      <c r="C60" s="109">
        <v>101</v>
      </c>
      <c r="D60" s="110">
        <f t="shared" si="2"/>
        <v>200</v>
      </c>
    </row>
    <row r="61" spans="1:4" x14ac:dyDescent="0.25">
      <c r="A61" s="108" t="s">
        <v>4</v>
      </c>
      <c r="B61" s="114">
        <f>SUM(B54:B60)</f>
        <v>557</v>
      </c>
      <c r="C61" s="114">
        <f>SUM(C54:C60)</f>
        <v>655</v>
      </c>
      <c r="D61" s="115">
        <f t="shared" si="2"/>
        <v>1212</v>
      </c>
    </row>
    <row r="62" spans="1:4" x14ac:dyDescent="0.25">
      <c r="A62" s="108"/>
      <c r="B62" s="114"/>
      <c r="C62" s="114"/>
      <c r="D62" s="115"/>
    </row>
    <row r="63" spans="1:4" x14ac:dyDescent="0.25">
      <c r="A63" s="262" t="s">
        <v>344</v>
      </c>
      <c r="B63" s="263"/>
      <c r="C63" s="263"/>
      <c r="D63" s="264"/>
    </row>
    <row r="64" spans="1:4" x14ac:dyDescent="0.25">
      <c r="A64" s="133" t="s">
        <v>58</v>
      </c>
      <c r="B64" s="106">
        <v>19</v>
      </c>
      <c r="C64" s="106">
        <v>10</v>
      </c>
      <c r="D64" s="107">
        <f t="shared" ref="D64:D75" si="3">SUM(B64:C64)</f>
        <v>29</v>
      </c>
    </row>
    <row r="65" spans="1:4" x14ac:dyDescent="0.25">
      <c r="A65" s="134">
        <v>18</v>
      </c>
      <c r="B65" s="109">
        <v>138</v>
      </c>
      <c r="C65" s="109">
        <v>145</v>
      </c>
      <c r="D65" s="110">
        <f t="shared" si="3"/>
        <v>283</v>
      </c>
    </row>
    <row r="66" spans="1:4" x14ac:dyDescent="0.25">
      <c r="A66" s="134">
        <v>19</v>
      </c>
      <c r="B66" s="109">
        <v>137</v>
      </c>
      <c r="C66" s="109">
        <v>186</v>
      </c>
      <c r="D66" s="110">
        <f t="shared" si="3"/>
        <v>323</v>
      </c>
    </row>
    <row r="67" spans="1:4" x14ac:dyDescent="0.25">
      <c r="A67" s="134">
        <v>20</v>
      </c>
      <c r="B67" s="109">
        <v>127</v>
      </c>
      <c r="C67" s="109">
        <v>159</v>
      </c>
      <c r="D67" s="110">
        <f t="shared" si="3"/>
        <v>286</v>
      </c>
    </row>
    <row r="68" spans="1:4" x14ac:dyDescent="0.25">
      <c r="A68" s="134">
        <v>21</v>
      </c>
      <c r="B68" s="109">
        <v>119</v>
      </c>
      <c r="C68" s="109">
        <v>114</v>
      </c>
      <c r="D68" s="110">
        <f t="shared" si="3"/>
        <v>233</v>
      </c>
    </row>
    <row r="69" spans="1:4" x14ac:dyDescent="0.25">
      <c r="A69" s="134">
        <v>22</v>
      </c>
      <c r="B69" s="109">
        <v>15</v>
      </c>
      <c r="C69" s="109">
        <v>29</v>
      </c>
      <c r="D69" s="110">
        <f t="shared" si="3"/>
        <v>44</v>
      </c>
    </row>
    <row r="70" spans="1:4" x14ac:dyDescent="0.25">
      <c r="A70" s="134">
        <v>23</v>
      </c>
      <c r="B70" s="109">
        <v>1</v>
      </c>
      <c r="C70" s="109">
        <v>8</v>
      </c>
      <c r="D70" s="110">
        <f t="shared" si="3"/>
        <v>9</v>
      </c>
    </row>
    <row r="71" spans="1:4" x14ac:dyDescent="0.25">
      <c r="A71" s="134">
        <v>24</v>
      </c>
      <c r="B71" s="109">
        <v>0</v>
      </c>
      <c r="C71" s="109">
        <v>1</v>
      </c>
      <c r="D71" s="110">
        <f t="shared" si="3"/>
        <v>1</v>
      </c>
    </row>
    <row r="72" spans="1:4" x14ac:dyDescent="0.25">
      <c r="A72" s="134">
        <v>25</v>
      </c>
      <c r="B72" s="109">
        <v>0</v>
      </c>
      <c r="C72" s="109">
        <v>2</v>
      </c>
      <c r="D72" s="110">
        <f t="shared" si="3"/>
        <v>2</v>
      </c>
    </row>
    <row r="73" spans="1:4" x14ac:dyDescent="0.25">
      <c r="A73" s="134" t="s">
        <v>59</v>
      </c>
      <c r="B73" s="109">
        <v>1</v>
      </c>
      <c r="C73" s="109">
        <v>1</v>
      </c>
      <c r="D73" s="110">
        <f t="shared" si="3"/>
        <v>2</v>
      </c>
    </row>
    <row r="74" spans="1:4" x14ac:dyDescent="0.25">
      <c r="A74" s="134" t="s">
        <v>60</v>
      </c>
      <c r="B74" s="109">
        <v>0</v>
      </c>
      <c r="C74" s="109">
        <v>0</v>
      </c>
      <c r="D74" s="110">
        <f t="shared" si="3"/>
        <v>0</v>
      </c>
    </row>
    <row r="75" spans="1:4" x14ac:dyDescent="0.25">
      <c r="A75" s="86" t="s">
        <v>4</v>
      </c>
      <c r="B75" s="87">
        <f>SUM(B64:B74)</f>
        <v>557</v>
      </c>
      <c r="C75" s="87">
        <f>SUM(C64:C74)</f>
        <v>655</v>
      </c>
      <c r="D75" s="88">
        <f t="shared" si="3"/>
        <v>1212</v>
      </c>
    </row>
    <row r="76" spans="1:4" x14ac:dyDescent="0.25">
      <c r="A76" s="86"/>
      <c r="B76" s="87"/>
      <c r="C76" s="87"/>
      <c r="D76" s="88"/>
    </row>
    <row r="77" spans="1:4" x14ac:dyDescent="0.25">
      <c r="A77" s="262" t="s">
        <v>61</v>
      </c>
      <c r="B77" s="263"/>
      <c r="C77" s="263"/>
      <c r="D77" s="264"/>
    </row>
    <row r="78" spans="1:4" x14ac:dyDescent="0.25">
      <c r="A78" s="105" t="s">
        <v>256</v>
      </c>
      <c r="B78" s="106">
        <v>0</v>
      </c>
      <c r="C78" s="106">
        <v>0</v>
      </c>
      <c r="D78" s="107">
        <v>0</v>
      </c>
    </row>
    <row r="79" spans="1:4" ht="15.75" thickBot="1" x14ac:dyDescent="0.3">
      <c r="A79" s="116" t="s">
        <v>62</v>
      </c>
      <c r="B79" s="117">
        <v>1</v>
      </c>
      <c r="C79" s="117">
        <v>3</v>
      </c>
      <c r="D79" s="118">
        <v>4</v>
      </c>
    </row>
  </sheetData>
  <mergeCells count="9">
    <mergeCell ref="A53:D53"/>
    <mergeCell ref="A63:D63"/>
    <mergeCell ref="A77:D77"/>
    <mergeCell ref="A4:D4"/>
    <mergeCell ref="A12:D12"/>
    <mergeCell ref="A22:D22"/>
    <mergeCell ref="A31:D31"/>
    <mergeCell ref="A40:D40"/>
    <mergeCell ref="A46:D4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D65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282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283</v>
      </c>
      <c r="B2" s="78">
        <v>518</v>
      </c>
      <c r="C2" s="78">
        <v>617</v>
      </c>
      <c r="D2" s="79">
        <v>1135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84">
        <v>-2</v>
      </c>
      <c r="C5" s="84">
        <v>-5</v>
      </c>
      <c r="D5" s="85">
        <f t="shared" ref="D5:D10" si="0">SUM(B5:C5)</f>
        <v>-7</v>
      </c>
    </row>
    <row r="6" spans="1:4" x14ac:dyDescent="0.25">
      <c r="A6" s="86" t="s">
        <v>284</v>
      </c>
      <c r="B6" s="87">
        <v>-5</v>
      </c>
      <c r="C6" s="87">
        <v>-7</v>
      </c>
      <c r="D6" s="88">
        <f t="shared" si="0"/>
        <v>-12</v>
      </c>
    </row>
    <row r="7" spans="1:4" x14ac:dyDescent="0.25">
      <c r="A7" s="86" t="s">
        <v>9</v>
      </c>
      <c r="B7" s="87">
        <v>-1</v>
      </c>
      <c r="C7" s="87">
        <v>-11</v>
      </c>
      <c r="D7" s="88">
        <f t="shared" si="0"/>
        <v>-12</v>
      </c>
    </row>
    <row r="8" spans="1:4" x14ac:dyDescent="0.25">
      <c r="A8" s="86" t="s">
        <v>10</v>
      </c>
      <c r="B8" s="87">
        <v>0</v>
      </c>
      <c r="C8" s="87">
        <v>0</v>
      </c>
      <c r="D8" s="88">
        <f t="shared" si="0"/>
        <v>0</v>
      </c>
    </row>
    <row r="9" spans="1:4" x14ac:dyDescent="0.25">
      <c r="A9" s="86" t="s">
        <v>11</v>
      </c>
      <c r="B9" s="89">
        <v>0</v>
      </c>
      <c r="C9" s="89">
        <v>0</v>
      </c>
      <c r="D9" s="88">
        <f t="shared" si="0"/>
        <v>0</v>
      </c>
    </row>
    <row r="10" spans="1:4" x14ac:dyDescent="0.25">
      <c r="A10" s="86" t="s">
        <v>12</v>
      </c>
      <c r="B10" s="87">
        <f>SUM(B5:B9)</f>
        <v>-8</v>
      </c>
      <c r="C10" s="87">
        <f>SUM(C5:C9)</f>
        <v>-23</v>
      </c>
      <c r="D10" s="88">
        <f t="shared" si="0"/>
        <v>-31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84">
        <v>0</v>
      </c>
      <c r="C13" s="84">
        <v>4</v>
      </c>
      <c r="D13" s="85">
        <f t="shared" ref="D13:D18" si="1">SUM(B13:C13)</f>
        <v>4</v>
      </c>
    </row>
    <row r="14" spans="1:4" x14ac:dyDescent="0.25">
      <c r="A14" s="86" t="s">
        <v>540</v>
      </c>
      <c r="B14" s="87">
        <v>0</v>
      </c>
      <c r="C14" s="87">
        <v>0</v>
      </c>
      <c r="D14" s="88">
        <f t="shared" si="1"/>
        <v>0</v>
      </c>
    </row>
    <row r="15" spans="1:4" x14ac:dyDescent="0.25">
      <c r="A15" s="86" t="s">
        <v>15</v>
      </c>
      <c r="B15" s="87">
        <v>0</v>
      </c>
      <c r="C15" s="87">
        <v>1</v>
      </c>
      <c r="D15" s="88">
        <f t="shared" si="1"/>
        <v>1</v>
      </c>
    </row>
    <row r="16" spans="1:4" x14ac:dyDescent="0.25">
      <c r="A16" s="86" t="s">
        <v>16</v>
      </c>
      <c r="B16" s="89">
        <v>0</v>
      </c>
      <c r="C16" s="89">
        <v>0</v>
      </c>
      <c r="D16" s="88">
        <f t="shared" si="1"/>
        <v>0</v>
      </c>
    </row>
    <row r="17" spans="1:4" x14ac:dyDescent="0.25">
      <c r="A17" s="86" t="s">
        <v>541</v>
      </c>
      <c r="B17" s="89">
        <v>0</v>
      </c>
      <c r="C17" s="89">
        <v>0</v>
      </c>
      <c r="D17" s="88">
        <f t="shared" si="1"/>
        <v>0</v>
      </c>
    </row>
    <row r="18" spans="1:4" x14ac:dyDescent="0.25">
      <c r="A18" s="86" t="s">
        <v>17</v>
      </c>
      <c r="B18" s="87">
        <f>SUM(B13:B17)</f>
        <v>0</v>
      </c>
      <c r="C18" s="87">
        <f>SUM(C13:C17)</f>
        <v>5</v>
      </c>
      <c r="D18" s="88">
        <f t="shared" si="1"/>
        <v>5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285</v>
      </c>
      <c r="B20" s="94">
        <v>510</v>
      </c>
      <c r="C20" s="94">
        <v>599</v>
      </c>
      <c r="D20" s="120">
        <f>SUM(B20:C20)</f>
        <v>1109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2</v>
      </c>
      <c r="C23" s="84">
        <v>8</v>
      </c>
      <c r="D23" s="85">
        <f>SUM(B23:C23)</f>
        <v>10</v>
      </c>
    </row>
    <row r="24" spans="1:4" x14ac:dyDescent="0.25">
      <c r="A24" s="86" t="s">
        <v>22</v>
      </c>
      <c r="B24" s="87">
        <v>40</v>
      </c>
      <c r="C24" s="87">
        <v>19</v>
      </c>
      <c r="D24" s="88">
        <f>SUM(B24:C24)</f>
        <v>59</v>
      </c>
    </row>
    <row r="25" spans="1:4" x14ac:dyDescent="0.25">
      <c r="A25" s="86" t="s">
        <v>69</v>
      </c>
      <c r="B25" s="87">
        <v>0</v>
      </c>
      <c r="C25" s="87">
        <v>0</v>
      </c>
      <c r="D25" s="88">
        <f>SUM(B25:C25)</f>
        <v>0</v>
      </c>
    </row>
    <row r="26" spans="1:4" x14ac:dyDescent="0.25">
      <c r="A26" s="86" t="s">
        <v>248</v>
      </c>
      <c r="B26" s="87">
        <f>SUM(B23:B25)</f>
        <v>42</v>
      </c>
      <c r="C26" s="87">
        <f>SUM(C23:C25)</f>
        <v>27</v>
      </c>
      <c r="D26" s="88">
        <f>SUM(B26:C26)</f>
        <v>69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9">
        <v>470</v>
      </c>
      <c r="C28" s="89">
        <v>580</v>
      </c>
      <c r="D28" s="88">
        <f>SUM(B28:C28)</f>
        <v>1050</v>
      </c>
    </row>
    <row r="29" spans="1:4" x14ac:dyDescent="0.25">
      <c r="A29" s="86" t="s">
        <v>26</v>
      </c>
      <c r="B29" s="89">
        <v>468</v>
      </c>
      <c r="C29" s="89">
        <v>572</v>
      </c>
      <c r="D29" s="88">
        <f>SUM(B29:C29)</f>
        <v>1040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509</v>
      </c>
      <c r="C32" s="84">
        <v>599</v>
      </c>
      <c r="D32" s="85">
        <f t="shared" ref="D32:D38" si="2">SUM(B32:C32)</f>
        <v>1108</v>
      </c>
    </row>
    <row r="33" spans="1:4" x14ac:dyDescent="0.25">
      <c r="A33" s="86" t="s">
        <v>30</v>
      </c>
      <c r="B33" s="87">
        <v>1</v>
      </c>
      <c r="C33" s="87">
        <v>0</v>
      </c>
      <c r="D33" s="88">
        <f t="shared" si="2"/>
        <v>1</v>
      </c>
    </row>
    <row r="34" spans="1:4" x14ac:dyDescent="0.25">
      <c r="A34" s="86" t="s">
        <v>250</v>
      </c>
      <c r="B34" s="89">
        <v>469</v>
      </c>
      <c r="C34" s="89">
        <v>580</v>
      </c>
      <c r="D34" s="88">
        <f t="shared" si="2"/>
        <v>1049</v>
      </c>
    </row>
    <row r="35" spans="1:4" x14ac:dyDescent="0.25">
      <c r="A35" s="86" t="s">
        <v>32</v>
      </c>
      <c r="B35" s="89">
        <v>467</v>
      </c>
      <c r="C35" s="89">
        <v>572</v>
      </c>
      <c r="D35" s="88">
        <f t="shared" si="2"/>
        <v>1039</v>
      </c>
    </row>
    <row r="36" spans="1:4" x14ac:dyDescent="0.25">
      <c r="A36" s="86" t="s">
        <v>33</v>
      </c>
      <c r="B36" s="89">
        <v>509.5</v>
      </c>
      <c r="C36" s="89">
        <v>599</v>
      </c>
      <c r="D36" s="88">
        <f t="shared" si="2"/>
        <v>1108.5</v>
      </c>
    </row>
    <row r="37" spans="1:4" x14ac:dyDescent="0.25">
      <c r="A37" s="86" t="s">
        <v>251</v>
      </c>
      <c r="B37" s="89">
        <v>469.5</v>
      </c>
      <c r="C37" s="89">
        <v>580</v>
      </c>
      <c r="D37" s="88">
        <f t="shared" si="2"/>
        <v>1049.5</v>
      </c>
    </row>
    <row r="38" spans="1:4" x14ac:dyDescent="0.25">
      <c r="A38" s="99" t="s">
        <v>252</v>
      </c>
      <c r="B38" s="100">
        <v>467.5</v>
      </c>
      <c r="C38" s="100">
        <v>572</v>
      </c>
      <c r="D38" s="101">
        <f t="shared" si="2"/>
        <v>1039.5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286</v>
      </c>
      <c r="B40" s="266"/>
      <c r="C40" s="266"/>
      <c r="D40" s="267"/>
    </row>
    <row r="41" spans="1:4" x14ac:dyDescent="0.25">
      <c r="A41" s="83" t="s">
        <v>37</v>
      </c>
      <c r="B41" s="84">
        <v>0</v>
      </c>
      <c r="C41" s="84">
        <v>1</v>
      </c>
      <c r="D41" s="85">
        <f>SUM(B41:C41)</f>
        <v>1</v>
      </c>
    </row>
    <row r="42" spans="1:4" x14ac:dyDescent="0.25">
      <c r="A42" s="86" t="s">
        <v>39</v>
      </c>
      <c r="B42" s="87">
        <v>2</v>
      </c>
      <c r="C42" s="87">
        <v>1</v>
      </c>
      <c r="D42" s="88">
        <f>SUM(B42:C42)</f>
        <v>3</v>
      </c>
    </row>
    <row r="43" spans="1:4" x14ac:dyDescent="0.25">
      <c r="A43" s="86" t="s">
        <v>40</v>
      </c>
      <c r="B43" s="87">
        <v>2</v>
      </c>
      <c r="C43" s="87">
        <v>1</v>
      </c>
      <c r="D43" s="88">
        <f>SUM(B43:C43)</f>
        <v>3</v>
      </c>
    </row>
    <row r="44" spans="1:4" x14ac:dyDescent="0.25">
      <c r="A44" s="86" t="s">
        <v>41</v>
      </c>
      <c r="B44" s="87">
        <f>SUM(B41:B43)</f>
        <v>4</v>
      </c>
      <c r="C44" s="87">
        <f>SUM(C41:C43)</f>
        <v>3</v>
      </c>
      <c r="D44" s="88">
        <f>SUM(B44:C44)</f>
        <v>7</v>
      </c>
    </row>
    <row r="45" spans="1:4" x14ac:dyDescent="0.25">
      <c r="A45" s="90"/>
      <c r="B45" s="91"/>
      <c r="C45" s="91"/>
      <c r="D45" s="92"/>
    </row>
    <row r="46" spans="1:4" x14ac:dyDescent="0.25">
      <c r="A46" s="259" t="s">
        <v>287</v>
      </c>
      <c r="B46" s="260"/>
      <c r="C46" s="260"/>
      <c r="D46" s="261"/>
    </row>
    <row r="47" spans="1:4" x14ac:dyDescent="0.25">
      <c r="A47" s="105" t="s">
        <v>552</v>
      </c>
      <c r="B47" s="106">
        <v>103</v>
      </c>
      <c r="C47" s="106">
        <v>127</v>
      </c>
      <c r="D47" s="107">
        <f>SUM(B47:C47)</f>
        <v>230</v>
      </c>
    </row>
    <row r="48" spans="1:4" x14ac:dyDescent="0.25">
      <c r="A48" s="108" t="s">
        <v>100</v>
      </c>
      <c r="B48" s="109">
        <v>120</v>
      </c>
      <c r="C48" s="109">
        <v>152</v>
      </c>
      <c r="D48" s="110">
        <f>SUM(B48:C48)</f>
        <v>272</v>
      </c>
    </row>
    <row r="49" spans="1:4" x14ac:dyDescent="0.25">
      <c r="A49" s="108" t="s">
        <v>101</v>
      </c>
      <c r="B49" s="109">
        <v>130</v>
      </c>
      <c r="C49" s="109">
        <v>143</v>
      </c>
      <c r="D49" s="110">
        <f>SUM(B49:C49)</f>
        <v>273</v>
      </c>
    </row>
    <row r="50" spans="1:4" x14ac:dyDescent="0.25">
      <c r="A50" s="108" t="s">
        <v>102</v>
      </c>
      <c r="B50" s="109">
        <v>157</v>
      </c>
      <c r="C50" s="109">
        <v>177</v>
      </c>
      <c r="D50" s="110">
        <f>SUM(B50:C50)</f>
        <v>334</v>
      </c>
    </row>
    <row r="51" spans="1:4" x14ac:dyDescent="0.25">
      <c r="A51" s="108" t="s">
        <v>4</v>
      </c>
      <c r="B51" s="109">
        <f>SUM(B47:B50)</f>
        <v>510</v>
      </c>
      <c r="C51" s="109">
        <f>SUM(C47:C50)</f>
        <v>599</v>
      </c>
      <c r="D51" s="110">
        <f>SUM(B51:C51)</f>
        <v>1109</v>
      </c>
    </row>
    <row r="52" spans="1:4" x14ac:dyDescent="0.25">
      <c r="A52" s="111"/>
      <c r="B52" s="112"/>
      <c r="C52" s="112"/>
      <c r="D52" s="113"/>
    </row>
    <row r="53" spans="1:4" x14ac:dyDescent="0.25">
      <c r="A53" s="259" t="s">
        <v>255</v>
      </c>
      <c r="B53" s="260"/>
      <c r="C53" s="260"/>
      <c r="D53" s="261"/>
    </row>
    <row r="54" spans="1:4" x14ac:dyDescent="0.25">
      <c r="A54" s="105" t="s">
        <v>271</v>
      </c>
      <c r="B54" s="106">
        <v>71</v>
      </c>
      <c r="C54" s="106">
        <v>77</v>
      </c>
      <c r="D54" s="107">
        <f t="shared" ref="D54:D61" si="3">SUM(B54:C54)</f>
        <v>148</v>
      </c>
    </row>
    <row r="55" spans="1:4" x14ac:dyDescent="0.25">
      <c r="A55" s="108" t="s">
        <v>272</v>
      </c>
      <c r="B55" s="109">
        <v>25</v>
      </c>
      <c r="C55" s="109">
        <v>23</v>
      </c>
      <c r="D55" s="110">
        <f t="shared" si="3"/>
        <v>48</v>
      </c>
    </row>
    <row r="56" spans="1:4" x14ac:dyDescent="0.25">
      <c r="A56" s="108" t="s">
        <v>51</v>
      </c>
      <c r="B56" s="109">
        <v>78</v>
      </c>
      <c r="C56" s="109">
        <v>62</v>
      </c>
      <c r="D56" s="110">
        <f t="shared" si="3"/>
        <v>140</v>
      </c>
    </row>
    <row r="57" spans="1:4" x14ac:dyDescent="0.25">
      <c r="A57" s="108" t="s">
        <v>273</v>
      </c>
      <c r="B57" s="109">
        <v>2</v>
      </c>
      <c r="C57" s="109">
        <v>0</v>
      </c>
      <c r="D57" s="110">
        <f t="shared" si="3"/>
        <v>2</v>
      </c>
    </row>
    <row r="58" spans="1:4" x14ac:dyDescent="0.25">
      <c r="A58" s="108" t="s">
        <v>274</v>
      </c>
      <c r="B58" s="109">
        <v>33</v>
      </c>
      <c r="C58" s="109">
        <v>25</v>
      </c>
      <c r="D58" s="110">
        <f t="shared" si="3"/>
        <v>58</v>
      </c>
    </row>
    <row r="59" spans="1:4" x14ac:dyDescent="0.25">
      <c r="A59" s="108" t="s">
        <v>56</v>
      </c>
      <c r="B59" s="109">
        <v>241</v>
      </c>
      <c r="C59" s="109">
        <v>347</v>
      </c>
      <c r="D59" s="110">
        <f t="shared" si="3"/>
        <v>588</v>
      </c>
    </row>
    <row r="60" spans="1:4" x14ac:dyDescent="0.25">
      <c r="A60" s="108" t="s">
        <v>275</v>
      </c>
      <c r="B60" s="109">
        <v>60</v>
      </c>
      <c r="C60" s="109">
        <v>65</v>
      </c>
      <c r="D60" s="110">
        <f t="shared" si="3"/>
        <v>125</v>
      </c>
    </row>
    <row r="61" spans="1:4" x14ac:dyDescent="0.25">
      <c r="A61" s="108" t="s">
        <v>4</v>
      </c>
      <c r="B61" s="114">
        <f>SUM(B54:B60)</f>
        <v>510</v>
      </c>
      <c r="C61" s="114">
        <f>SUM(C54:C60)</f>
        <v>599</v>
      </c>
      <c r="D61" s="115">
        <f t="shared" si="3"/>
        <v>1109</v>
      </c>
    </row>
    <row r="62" spans="1:4" x14ac:dyDescent="0.25">
      <c r="A62" s="108"/>
      <c r="B62" s="114"/>
      <c r="C62" s="114"/>
      <c r="D62" s="115"/>
    </row>
    <row r="63" spans="1:4" x14ac:dyDescent="0.25">
      <c r="A63" s="268" t="s">
        <v>61</v>
      </c>
      <c r="B63" s="263"/>
      <c r="C63" s="263"/>
      <c r="D63" s="269"/>
    </row>
    <row r="64" spans="1:4" x14ac:dyDescent="0.25">
      <c r="A64" s="105" t="s">
        <v>256</v>
      </c>
      <c r="B64" s="106">
        <v>0</v>
      </c>
      <c r="C64" s="106">
        <v>0</v>
      </c>
      <c r="D64" s="107">
        <v>0</v>
      </c>
    </row>
    <row r="65" spans="1:4" ht="15.75" thickBot="1" x14ac:dyDescent="0.3">
      <c r="A65" s="116" t="s">
        <v>152</v>
      </c>
      <c r="B65" s="117">
        <v>1</v>
      </c>
      <c r="C65" s="117">
        <v>2</v>
      </c>
      <c r="D65" s="118">
        <v>3</v>
      </c>
    </row>
  </sheetData>
  <mergeCells count="8">
    <mergeCell ref="A53:D53"/>
    <mergeCell ref="A63:D63"/>
    <mergeCell ref="A4:D4"/>
    <mergeCell ref="A12:D12"/>
    <mergeCell ref="A22:D22"/>
    <mergeCell ref="A31:D31"/>
    <mergeCell ref="A40:D40"/>
    <mergeCell ref="A46:D4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D80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397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398</v>
      </c>
      <c r="B2" s="78">
        <v>524</v>
      </c>
      <c r="C2" s="78">
        <v>609</v>
      </c>
      <c r="D2" s="79">
        <f>SUM(B2:C2)</f>
        <v>1133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130">
        <v>-10</v>
      </c>
      <c r="C5" s="130">
        <v>-17</v>
      </c>
      <c r="D5" s="131">
        <f t="shared" ref="D5:D10" si="0">SUM(B5:C5)</f>
        <v>-27</v>
      </c>
    </row>
    <row r="6" spans="1:4" x14ac:dyDescent="0.25">
      <c r="A6" s="86" t="s">
        <v>399</v>
      </c>
      <c r="B6" s="89">
        <v>-129</v>
      </c>
      <c r="C6" s="89">
        <v>-139</v>
      </c>
      <c r="D6" s="132">
        <f t="shared" si="0"/>
        <v>-268</v>
      </c>
    </row>
    <row r="7" spans="1:4" x14ac:dyDescent="0.25">
      <c r="A7" s="86" t="s">
        <v>9</v>
      </c>
      <c r="B7" s="89">
        <v>0</v>
      </c>
      <c r="C7" s="89">
        <v>-6</v>
      </c>
      <c r="D7" s="132">
        <f t="shared" si="0"/>
        <v>-6</v>
      </c>
    </row>
    <row r="8" spans="1:4" x14ac:dyDescent="0.25">
      <c r="A8" s="86" t="s">
        <v>10</v>
      </c>
      <c r="B8" s="89">
        <v>0</v>
      </c>
      <c r="C8" s="89">
        <v>-1</v>
      </c>
      <c r="D8" s="132">
        <f t="shared" si="0"/>
        <v>-1</v>
      </c>
    </row>
    <row r="9" spans="1:4" x14ac:dyDescent="0.25">
      <c r="A9" s="86" t="s">
        <v>11</v>
      </c>
      <c r="B9" s="89">
        <v>-2</v>
      </c>
      <c r="C9" s="89">
        <v>-5</v>
      </c>
      <c r="D9" s="132">
        <f t="shared" si="0"/>
        <v>-7</v>
      </c>
    </row>
    <row r="10" spans="1:4" x14ac:dyDescent="0.25">
      <c r="A10" s="86" t="s">
        <v>12</v>
      </c>
      <c r="B10" s="89">
        <f>SUM(B5:B9)</f>
        <v>-141</v>
      </c>
      <c r="C10" s="89">
        <f>SUM(C5:C9)</f>
        <v>-168</v>
      </c>
      <c r="D10" s="132">
        <f t="shared" si="0"/>
        <v>-309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130">
        <v>8</v>
      </c>
      <c r="C13" s="130">
        <v>16</v>
      </c>
      <c r="D13" s="131">
        <f t="shared" ref="D13:D18" si="1">SUM(B13:C13)</f>
        <v>24</v>
      </c>
    </row>
    <row r="14" spans="1:4" x14ac:dyDescent="0.25">
      <c r="A14" s="86" t="s">
        <v>540</v>
      </c>
      <c r="B14" s="89">
        <v>0</v>
      </c>
      <c r="C14" s="89">
        <v>3</v>
      </c>
      <c r="D14" s="132">
        <f t="shared" si="1"/>
        <v>3</v>
      </c>
    </row>
    <row r="15" spans="1:4" x14ac:dyDescent="0.25">
      <c r="A15" s="86" t="s">
        <v>15</v>
      </c>
      <c r="B15" s="89">
        <v>7</v>
      </c>
      <c r="C15" s="89">
        <v>6</v>
      </c>
      <c r="D15" s="132">
        <f t="shared" si="1"/>
        <v>13</v>
      </c>
    </row>
    <row r="16" spans="1:4" x14ac:dyDescent="0.25">
      <c r="A16" s="86" t="s">
        <v>16</v>
      </c>
      <c r="B16" s="89">
        <v>1</v>
      </c>
      <c r="C16" s="89">
        <v>2</v>
      </c>
      <c r="D16" s="132">
        <f t="shared" si="1"/>
        <v>3</v>
      </c>
    </row>
    <row r="17" spans="1:4" x14ac:dyDescent="0.25">
      <c r="A17" s="86" t="s">
        <v>541</v>
      </c>
      <c r="B17" s="89">
        <v>119</v>
      </c>
      <c r="C17" s="89">
        <v>149</v>
      </c>
      <c r="D17" s="132">
        <f t="shared" si="1"/>
        <v>268</v>
      </c>
    </row>
    <row r="18" spans="1:4" x14ac:dyDescent="0.25">
      <c r="A18" s="86" t="s">
        <v>17</v>
      </c>
      <c r="B18" s="89">
        <f>SUM(B13:B17)</f>
        <v>135</v>
      </c>
      <c r="C18" s="89">
        <f>SUM(C13:C17)</f>
        <v>176</v>
      </c>
      <c r="D18" s="132">
        <f t="shared" si="1"/>
        <v>311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400</v>
      </c>
      <c r="B20" s="94">
        <f>B2+B10+B18</f>
        <v>518</v>
      </c>
      <c r="C20" s="94">
        <f>C2+C10+C18</f>
        <v>617</v>
      </c>
      <c r="D20" s="120">
        <f>SUM(B20:C20)</f>
        <v>1135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2</v>
      </c>
      <c r="C23" s="84">
        <v>2</v>
      </c>
      <c r="D23" s="85">
        <f>SUM(B23:C23)</f>
        <v>4</v>
      </c>
    </row>
    <row r="24" spans="1:4" x14ac:dyDescent="0.25">
      <c r="A24" s="86" t="s">
        <v>22</v>
      </c>
      <c r="B24" s="87">
        <v>55</v>
      </c>
      <c r="C24" s="87">
        <v>33</v>
      </c>
      <c r="D24" s="88">
        <f>SUM(B24:C24)</f>
        <v>88</v>
      </c>
    </row>
    <row r="25" spans="1:4" x14ac:dyDescent="0.25">
      <c r="A25" s="86" t="s">
        <v>69</v>
      </c>
      <c r="B25" s="87">
        <v>1</v>
      </c>
      <c r="C25" s="87">
        <v>0</v>
      </c>
      <c r="D25" s="88">
        <f>SUM(B25:C25)</f>
        <v>1</v>
      </c>
    </row>
    <row r="26" spans="1:4" x14ac:dyDescent="0.25">
      <c r="A26" s="86" t="s">
        <v>248</v>
      </c>
      <c r="B26" s="87">
        <f>SUM(B23:B25)</f>
        <v>58</v>
      </c>
      <c r="C26" s="87">
        <f>SUM(C23:C25)</f>
        <v>35</v>
      </c>
      <c r="D26" s="88">
        <f>SUM(B26:C26)</f>
        <v>93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7">
        <v>462</v>
      </c>
      <c r="C28" s="87">
        <v>584</v>
      </c>
      <c r="D28" s="88">
        <f>SUM(B28:C28)</f>
        <v>1046</v>
      </c>
    </row>
    <row r="29" spans="1:4" x14ac:dyDescent="0.25">
      <c r="A29" s="86" t="s">
        <v>26</v>
      </c>
      <c r="B29" s="87">
        <v>460</v>
      </c>
      <c r="C29" s="87">
        <v>582</v>
      </c>
      <c r="D29" s="88">
        <f>SUM(B29:C29)</f>
        <v>1042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518</v>
      </c>
      <c r="C32" s="84">
        <v>617</v>
      </c>
      <c r="D32" s="85">
        <f t="shared" ref="D32:D38" si="2">SUM(B32:C32)</f>
        <v>1135</v>
      </c>
    </row>
    <row r="33" spans="1:4" x14ac:dyDescent="0.25">
      <c r="A33" s="86" t="s">
        <v>30</v>
      </c>
      <c r="B33" s="87">
        <v>0</v>
      </c>
      <c r="C33" s="87">
        <v>0</v>
      </c>
      <c r="D33" s="88">
        <f t="shared" si="2"/>
        <v>0</v>
      </c>
    </row>
    <row r="34" spans="1:4" x14ac:dyDescent="0.25">
      <c r="A34" s="86" t="s">
        <v>250</v>
      </c>
      <c r="B34" s="87">
        <v>462</v>
      </c>
      <c r="C34" s="87">
        <v>584</v>
      </c>
      <c r="D34" s="88">
        <f t="shared" si="2"/>
        <v>1046</v>
      </c>
    </row>
    <row r="35" spans="1:4" x14ac:dyDescent="0.25">
      <c r="A35" s="86" t="s">
        <v>32</v>
      </c>
      <c r="B35" s="89">
        <v>460</v>
      </c>
      <c r="C35" s="89">
        <v>582</v>
      </c>
      <c r="D35" s="88">
        <f t="shared" si="2"/>
        <v>1042</v>
      </c>
    </row>
    <row r="36" spans="1:4" x14ac:dyDescent="0.25">
      <c r="A36" s="86" t="s">
        <v>33</v>
      </c>
      <c r="B36" s="89">
        <v>518</v>
      </c>
      <c r="C36" s="89">
        <v>617</v>
      </c>
      <c r="D36" s="88">
        <f t="shared" si="2"/>
        <v>1135</v>
      </c>
    </row>
    <row r="37" spans="1:4" x14ac:dyDescent="0.25">
      <c r="A37" s="86" t="s">
        <v>369</v>
      </c>
      <c r="B37" s="89">
        <v>462</v>
      </c>
      <c r="C37" s="89">
        <v>584</v>
      </c>
      <c r="D37" s="88">
        <f t="shared" si="2"/>
        <v>1046</v>
      </c>
    </row>
    <row r="38" spans="1:4" x14ac:dyDescent="0.25">
      <c r="A38" s="99" t="s">
        <v>35</v>
      </c>
      <c r="B38" s="100">
        <v>460</v>
      </c>
      <c r="C38" s="100">
        <v>582</v>
      </c>
      <c r="D38" s="101">
        <f t="shared" si="2"/>
        <v>1042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401</v>
      </c>
      <c r="B40" s="266"/>
      <c r="C40" s="266"/>
      <c r="D40" s="267"/>
    </row>
    <row r="41" spans="1:4" x14ac:dyDescent="0.25">
      <c r="A41" s="83" t="s">
        <v>37</v>
      </c>
      <c r="B41" s="84">
        <v>2</v>
      </c>
      <c r="C41" s="84">
        <v>1</v>
      </c>
      <c r="D41" s="85">
        <f>SUM(B41:C41)</f>
        <v>3</v>
      </c>
    </row>
    <row r="42" spans="1:4" x14ac:dyDescent="0.25">
      <c r="A42" s="86" t="s">
        <v>39</v>
      </c>
      <c r="B42" s="87">
        <v>1</v>
      </c>
      <c r="C42" s="87">
        <v>1</v>
      </c>
      <c r="D42" s="88">
        <f>SUM(B42:C42)</f>
        <v>2</v>
      </c>
    </row>
    <row r="43" spans="1:4" x14ac:dyDescent="0.25">
      <c r="A43" s="86" t="s">
        <v>40</v>
      </c>
      <c r="B43" s="87">
        <v>2</v>
      </c>
      <c r="C43" s="87">
        <v>1</v>
      </c>
      <c r="D43" s="88">
        <f>SUM(B43:C43)</f>
        <v>3</v>
      </c>
    </row>
    <row r="44" spans="1:4" x14ac:dyDescent="0.25">
      <c r="A44" s="86" t="s">
        <v>41</v>
      </c>
      <c r="B44" s="87">
        <f>SUM(B41:B43)</f>
        <v>5</v>
      </c>
      <c r="C44" s="87">
        <f>SUM(C41:C43)</f>
        <v>3</v>
      </c>
      <c r="D44" s="88">
        <f>SUM(B44:C44)</f>
        <v>8</v>
      </c>
    </row>
    <row r="45" spans="1:4" x14ac:dyDescent="0.25">
      <c r="A45" s="90"/>
      <c r="B45" s="91"/>
      <c r="C45" s="91"/>
      <c r="D45" s="92"/>
    </row>
    <row r="46" spans="1:4" x14ac:dyDescent="0.25">
      <c r="A46" s="259" t="s">
        <v>402</v>
      </c>
      <c r="B46" s="260"/>
      <c r="C46" s="260"/>
      <c r="D46" s="261"/>
    </row>
    <row r="47" spans="1:4" x14ac:dyDescent="0.25">
      <c r="A47" s="105" t="s">
        <v>552</v>
      </c>
      <c r="B47" s="106">
        <v>121</v>
      </c>
      <c r="C47" s="106">
        <v>156</v>
      </c>
      <c r="D47" s="107">
        <f t="shared" ref="D47:D52" si="3">SUM(B47:C47)</f>
        <v>277</v>
      </c>
    </row>
    <row r="48" spans="1:4" x14ac:dyDescent="0.25">
      <c r="A48" s="108" t="s">
        <v>100</v>
      </c>
      <c r="B48" s="109">
        <v>135</v>
      </c>
      <c r="C48" s="109">
        <v>164</v>
      </c>
      <c r="D48" s="110">
        <f t="shared" si="3"/>
        <v>299</v>
      </c>
    </row>
    <row r="49" spans="1:4" x14ac:dyDescent="0.25">
      <c r="A49" s="108" t="s">
        <v>101</v>
      </c>
      <c r="B49" s="109">
        <v>140</v>
      </c>
      <c r="C49" s="109">
        <v>146</v>
      </c>
      <c r="D49" s="110">
        <f t="shared" si="3"/>
        <v>286</v>
      </c>
    </row>
    <row r="50" spans="1:4" x14ac:dyDescent="0.25">
      <c r="A50" s="108" t="s">
        <v>102</v>
      </c>
      <c r="B50" s="109">
        <v>122</v>
      </c>
      <c r="C50" s="109">
        <v>151</v>
      </c>
      <c r="D50" s="110">
        <f t="shared" si="3"/>
        <v>273</v>
      </c>
    </row>
    <row r="51" spans="1:4" x14ac:dyDescent="0.25">
      <c r="A51" s="108" t="s">
        <v>294</v>
      </c>
      <c r="B51" s="109">
        <v>0</v>
      </c>
      <c r="C51" s="109">
        <v>0</v>
      </c>
      <c r="D51" s="110">
        <f t="shared" si="3"/>
        <v>0</v>
      </c>
    </row>
    <row r="52" spans="1:4" x14ac:dyDescent="0.25">
      <c r="A52" s="108" t="s">
        <v>4</v>
      </c>
      <c r="B52" s="109">
        <f>SUM(B47:B51)</f>
        <v>518</v>
      </c>
      <c r="C52" s="109">
        <f>SUM(C47:C51)</f>
        <v>617</v>
      </c>
      <c r="D52" s="110">
        <f t="shared" si="3"/>
        <v>1135</v>
      </c>
    </row>
    <row r="53" spans="1:4" x14ac:dyDescent="0.25">
      <c r="A53" s="111"/>
      <c r="B53" s="112"/>
      <c r="C53" s="112"/>
      <c r="D53" s="113"/>
    </row>
    <row r="54" spans="1:4" x14ac:dyDescent="0.25">
      <c r="A54" s="259" t="s">
        <v>255</v>
      </c>
      <c r="B54" s="260"/>
      <c r="C54" s="260"/>
      <c r="D54" s="261"/>
    </row>
    <row r="55" spans="1:4" x14ac:dyDescent="0.25">
      <c r="A55" s="105" t="s">
        <v>271</v>
      </c>
      <c r="B55" s="106">
        <v>72</v>
      </c>
      <c r="C55" s="106">
        <v>79</v>
      </c>
      <c r="D55" s="107">
        <f t="shared" ref="D55:D62" si="4">SUM(B55:C55)</f>
        <v>151</v>
      </c>
    </row>
    <row r="56" spans="1:4" x14ac:dyDescent="0.25">
      <c r="A56" s="108" t="s">
        <v>272</v>
      </c>
      <c r="B56" s="109">
        <v>25</v>
      </c>
      <c r="C56" s="109">
        <v>26</v>
      </c>
      <c r="D56" s="110">
        <f t="shared" si="4"/>
        <v>51</v>
      </c>
    </row>
    <row r="57" spans="1:4" x14ac:dyDescent="0.25">
      <c r="A57" s="108" t="s">
        <v>51</v>
      </c>
      <c r="B57" s="109">
        <v>79</v>
      </c>
      <c r="C57" s="109">
        <v>65</v>
      </c>
      <c r="D57" s="110">
        <f t="shared" si="4"/>
        <v>144</v>
      </c>
    </row>
    <row r="58" spans="1:4" x14ac:dyDescent="0.25">
      <c r="A58" s="108" t="s">
        <v>273</v>
      </c>
      <c r="B58" s="109">
        <v>2</v>
      </c>
      <c r="C58" s="109">
        <v>0</v>
      </c>
      <c r="D58" s="110">
        <f t="shared" si="4"/>
        <v>2</v>
      </c>
    </row>
    <row r="59" spans="1:4" x14ac:dyDescent="0.25">
      <c r="A59" s="108" t="s">
        <v>274</v>
      </c>
      <c r="B59" s="109">
        <v>33</v>
      </c>
      <c r="C59" s="109">
        <v>23</v>
      </c>
      <c r="D59" s="110">
        <f t="shared" si="4"/>
        <v>56</v>
      </c>
    </row>
    <row r="60" spans="1:4" x14ac:dyDescent="0.25">
      <c r="A60" s="108" t="s">
        <v>56</v>
      </c>
      <c r="B60" s="109">
        <v>246</v>
      </c>
      <c r="C60" s="109">
        <v>359</v>
      </c>
      <c r="D60" s="110">
        <f t="shared" si="4"/>
        <v>605</v>
      </c>
    </row>
    <row r="61" spans="1:4" x14ac:dyDescent="0.25">
      <c r="A61" s="108" t="s">
        <v>275</v>
      </c>
      <c r="B61" s="109">
        <v>61</v>
      </c>
      <c r="C61" s="109">
        <v>65</v>
      </c>
      <c r="D61" s="110">
        <f t="shared" si="4"/>
        <v>126</v>
      </c>
    </row>
    <row r="62" spans="1:4" x14ac:dyDescent="0.25">
      <c r="A62" s="108" t="s">
        <v>4</v>
      </c>
      <c r="B62" s="114">
        <f>SUM(B55:B61)</f>
        <v>518</v>
      </c>
      <c r="C62" s="114">
        <f>SUM(C55:C61)</f>
        <v>617</v>
      </c>
      <c r="D62" s="115">
        <f t="shared" si="4"/>
        <v>1135</v>
      </c>
    </row>
    <row r="63" spans="1:4" x14ac:dyDescent="0.25">
      <c r="A63" s="108"/>
      <c r="B63" s="114"/>
      <c r="C63" s="114"/>
      <c r="D63" s="115"/>
    </row>
    <row r="64" spans="1:4" x14ac:dyDescent="0.25">
      <c r="A64" s="262" t="s">
        <v>344</v>
      </c>
      <c r="B64" s="263"/>
      <c r="C64" s="263"/>
      <c r="D64" s="264"/>
    </row>
    <row r="65" spans="1:4" x14ac:dyDescent="0.25">
      <c r="A65" s="133" t="s">
        <v>58</v>
      </c>
      <c r="B65" s="106">
        <v>21</v>
      </c>
      <c r="C65" s="106">
        <v>12</v>
      </c>
      <c r="D65" s="107">
        <f t="shared" ref="D65:D76" si="5">SUM(B65:C65)</f>
        <v>33</v>
      </c>
    </row>
    <row r="66" spans="1:4" x14ac:dyDescent="0.25">
      <c r="A66" s="134">
        <v>18</v>
      </c>
      <c r="B66" s="109">
        <v>110</v>
      </c>
      <c r="C66" s="109">
        <v>136</v>
      </c>
      <c r="D66" s="110">
        <f t="shared" si="5"/>
        <v>246</v>
      </c>
    </row>
    <row r="67" spans="1:4" x14ac:dyDescent="0.25">
      <c r="A67" s="134">
        <v>19</v>
      </c>
      <c r="B67" s="109">
        <v>124</v>
      </c>
      <c r="C67" s="109">
        <v>160</v>
      </c>
      <c r="D67" s="110">
        <f t="shared" si="5"/>
        <v>284</v>
      </c>
    </row>
    <row r="68" spans="1:4" x14ac:dyDescent="0.25">
      <c r="A68" s="134">
        <v>20</v>
      </c>
      <c r="B68" s="109">
        <v>140</v>
      </c>
      <c r="C68" s="109">
        <v>136</v>
      </c>
      <c r="D68" s="110">
        <f t="shared" si="5"/>
        <v>276</v>
      </c>
    </row>
    <row r="69" spans="1:4" x14ac:dyDescent="0.25">
      <c r="A69" s="134">
        <v>21</v>
      </c>
      <c r="B69" s="109">
        <v>112</v>
      </c>
      <c r="C69" s="109">
        <v>134</v>
      </c>
      <c r="D69" s="110">
        <f t="shared" si="5"/>
        <v>246</v>
      </c>
    </row>
    <row r="70" spans="1:4" x14ac:dyDescent="0.25">
      <c r="A70" s="134">
        <v>22</v>
      </c>
      <c r="B70" s="109">
        <v>10</v>
      </c>
      <c r="C70" s="109">
        <v>29</v>
      </c>
      <c r="D70" s="110">
        <f t="shared" si="5"/>
        <v>39</v>
      </c>
    </row>
    <row r="71" spans="1:4" x14ac:dyDescent="0.25">
      <c r="A71" s="134">
        <v>23</v>
      </c>
      <c r="B71" s="109">
        <v>0</v>
      </c>
      <c r="C71" s="109">
        <v>5</v>
      </c>
      <c r="D71" s="110">
        <f t="shared" si="5"/>
        <v>5</v>
      </c>
    </row>
    <row r="72" spans="1:4" x14ac:dyDescent="0.25">
      <c r="A72" s="134">
        <v>24</v>
      </c>
      <c r="B72" s="109">
        <v>0</v>
      </c>
      <c r="C72" s="109">
        <v>2</v>
      </c>
      <c r="D72" s="110">
        <f t="shared" si="5"/>
        <v>2</v>
      </c>
    </row>
    <row r="73" spans="1:4" x14ac:dyDescent="0.25">
      <c r="A73" s="134">
        <v>25</v>
      </c>
      <c r="B73" s="109">
        <v>1</v>
      </c>
      <c r="C73" s="109">
        <v>3</v>
      </c>
      <c r="D73" s="110">
        <f t="shared" si="5"/>
        <v>4</v>
      </c>
    </row>
    <row r="74" spans="1:4" x14ac:dyDescent="0.25">
      <c r="A74" s="134" t="s">
        <v>59</v>
      </c>
      <c r="B74" s="109">
        <v>0</v>
      </c>
      <c r="C74" s="109">
        <v>0</v>
      </c>
      <c r="D74" s="110">
        <f t="shared" si="5"/>
        <v>0</v>
      </c>
    </row>
    <row r="75" spans="1:4" x14ac:dyDescent="0.25">
      <c r="A75" s="134" t="s">
        <v>60</v>
      </c>
      <c r="B75" s="109">
        <v>0</v>
      </c>
      <c r="C75" s="109">
        <v>0</v>
      </c>
      <c r="D75" s="110">
        <f t="shared" si="5"/>
        <v>0</v>
      </c>
    </row>
    <row r="76" spans="1:4" x14ac:dyDescent="0.25">
      <c r="A76" s="86" t="s">
        <v>4</v>
      </c>
      <c r="B76" s="87">
        <f>SUM(B65:B75)</f>
        <v>518</v>
      </c>
      <c r="C76" s="87">
        <f>SUM(C65:C75)</f>
        <v>617</v>
      </c>
      <c r="D76" s="88">
        <f t="shared" si="5"/>
        <v>1135</v>
      </c>
    </row>
    <row r="77" spans="1:4" x14ac:dyDescent="0.25">
      <c r="A77" s="86"/>
      <c r="B77" s="87"/>
      <c r="C77" s="87"/>
      <c r="D77" s="88"/>
    </row>
    <row r="78" spans="1:4" x14ac:dyDescent="0.25">
      <c r="A78" s="262" t="s">
        <v>61</v>
      </c>
      <c r="B78" s="263"/>
      <c r="C78" s="263"/>
      <c r="D78" s="264"/>
    </row>
    <row r="79" spans="1:4" x14ac:dyDescent="0.25">
      <c r="A79" s="105" t="s">
        <v>256</v>
      </c>
      <c r="B79" s="106">
        <v>0</v>
      </c>
      <c r="C79" s="106">
        <v>0</v>
      </c>
      <c r="D79" s="107">
        <v>0</v>
      </c>
    </row>
    <row r="80" spans="1:4" ht="15.75" thickBot="1" x14ac:dyDescent="0.3">
      <c r="A80" s="116" t="s">
        <v>62</v>
      </c>
      <c r="B80" s="117">
        <v>1</v>
      </c>
      <c r="C80" s="117">
        <v>1</v>
      </c>
      <c r="D80" s="118">
        <v>2</v>
      </c>
    </row>
  </sheetData>
  <mergeCells count="9">
    <mergeCell ref="A54:D54"/>
    <mergeCell ref="A64:D64"/>
    <mergeCell ref="A78:D78"/>
    <mergeCell ref="A4:D4"/>
    <mergeCell ref="A12:D12"/>
    <mergeCell ref="A22:D22"/>
    <mergeCell ref="A31:D31"/>
    <mergeCell ref="A40:D40"/>
    <mergeCell ref="A46:D46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D66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288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289</v>
      </c>
      <c r="B2" s="78">
        <v>534</v>
      </c>
      <c r="C2" s="78">
        <v>619</v>
      </c>
      <c r="D2" s="79">
        <f>SUM(B2:C2)</f>
        <v>1153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84">
        <v>-8</v>
      </c>
      <c r="C5" s="84">
        <v>-3</v>
      </c>
      <c r="D5" s="85">
        <f>SUM(B5:C5)</f>
        <v>-11</v>
      </c>
    </row>
    <row r="6" spans="1:4" x14ac:dyDescent="0.25">
      <c r="A6" s="86" t="s">
        <v>290</v>
      </c>
      <c r="B6" s="87">
        <v>-6</v>
      </c>
      <c r="C6" s="87">
        <v>-7</v>
      </c>
      <c r="D6" s="88">
        <f>SUM(B6:C6)</f>
        <v>-13</v>
      </c>
    </row>
    <row r="7" spans="1:4" x14ac:dyDescent="0.25">
      <c r="A7" s="86" t="s">
        <v>9</v>
      </c>
      <c r="B7" s="87">
        <v>-2</v>
      </c>
      <c r="C7" s="87">
        <v>-5</v>
      </c>
      <c r="D7" s="88">
        <f>SUM(B7:C7)</f>
        <v>-7</v>
      </c>
    </row>
    <row r="8" spans="1:4" x14ac:dyDescent="0.25">
      <c r="A8" s="86" t="s">
        <v>10</v>
      </c>
      <c r="B8" s="87">
        <v>0</v>
      </c>
      <c r="C8" s="87">
        <v>0</v>
      </c>
      <c r="D8" s="88">
        <v>0</v>
      </c>
    </row>
    <row r="9" spans="1:4" x14ac:dyDescent="0.25">
      <c r="A9" s="86" t="s">
        <v>11</v>
      </c>
      <c r="B9" s="87">
        <v>0</v>
      </c>
      <c r="C9" s="87">
        <v>0</v>
      </c>
      <c r="D9" s="88">
        <v>0</v>
      </c>
    </row>
    <row r="10" spans="1:4" x14ac:dyDescent="0.25">
      <c r="A10" s="86" t="s">
        <v>12</v>
      </c>
      <c r="B10" s="87">
        <f>SUM(B5:B9)</f>
        <v>-16</v>
      </c>
      <c r="C10" s="87">
        <f>SUM(C5:C9)</f>
        <v>-15</v>
      </c>
      <c r="D10" s="88">
        <f>SUM(D5:D9)</f>
        <v>-31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84">
        <v>4</v>
      </c>
      <c r="C13" s="84">
        <v>5</v>
      </c>
      <c r="D13" s="85">
        <f>SUM(B13:C13)</f>
        <v>9</v>
      </c>
    </row>
    <row r="14" spans="1:4" x14ac:dyDescent="0.25">
      <c r="A14" s="86" t="s">
        <v>540</v>
      </c>
      <c r="B14" s="87">
        <v>1</v>
      </c>
      <c r="C14" s="87">
        <v>0</v>
      </c>
      <c r="D14" s="88">
        <f>SUM(B14:C14)</f>
        <v>1</v>
      </c>
    </row>
    <row r="15" spans="1:4" x14ac:dyDescent="0.25">
      <c r="A15" s="86" t="s">
        <v>15</v>
      </c>
      <c r="B15" s="87">
        <v>1</v>
      </c>
      <c r="C15" s="87">
        <v>0</v>
      </c>
      <c r="D15" s="88">
        <f>SUM(B15:C15)</f>
        <v>1</v>
      </c>
    </row>
    <row r="16" spans="1:4" x14ac:dyDescent="0.25">
      <c r="A16" s="86" t="s">
        <v>16</v>
      </c>
      <c r="B16" s="87">
        <v>0</v>
      </c>
      <c r="C16" s="87">
        <v>0</v>
      </c>
      <c r="D16" s="88">
        <f>SUM(B16:C16)</f>
        <v>0</v>
      </c>
    </row>
    <row r="17" spans="1:4" x14ac:dyDescent="0.25">
      <c r="A17" s="86" t="s">
        <v>541</v>
      </c>
      <c r="B17" s="87">
        <v>0</v>
      </c>
      <c r="C17" s="87">
        <v>0</v>
      </c>
      <c r="D17" s="88">
        <f>SUM(B17:C17)</f>
        <v>0</v>
      </c>
    </row>
    <row r="18" spans="1:4" x14ac:dyDescent="0.25">
      <c r="A18" s="86" t="s">
        <v>17</v>
      </c>
      <c r="B18" s="87">
        <f>SUM(B13:B17)</f>
        <v>6</v>
      </c>
      <c r="C18" s="87">
        <f>SUM(C13:C17)</f>
        <v>5</v>
      </c>
      <c r="D18" s="88">
        <f>SUM(D13:D17)</f>
        <v>11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291</v>
      </c>
      <c r="B20" s="94">
        <v>524</v>
      </c>
      <c r="C20" s="94">
        <v>609</v>
      </c>
      <c r="D20" s="120">
        <v>1133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1</v>
      </c>
      <c r="C23" s="84">
        <v>6</v>
      </c>
      <c r="D23" s="85">
        <f>SUM(B23:C23)</f>
        <v>7</v>
      </c>
    </row>
    <row r="24" spans="1:4" x14ac:dyDescent="0.25">
      <c r="A24" s="86" t="s">
        <v>22</v>
      </c>
      <c r="B24" s="87">
        <v>36</v>
      </c>
      <c r="C24" s="87">
        <v>20</v>
      </c>
      <c r="D24" s="88">
        <v>56</v>
      </c>
    </row>
    <row r="25" spans="1:4" x14ac:dyDescent="0.25">
      <c r="A25" s="86" t="s">
        <v>69</v>
      </c>
      <c r="B25" s="87">
        <v>0</v>
      </c>
      <c r="C25" s="87">
        <v>0</v>
      </c>
      <c r="D25" s="88">
        <v>0</v>
      </c>
    </row>
    <row r="26" spans="1:4" x14ac:dyDescent="0.25">
      <c r="A26" s="86" t="s">
        <v>248</v>
      </c>
      <c r="B26" s="87">
        <v>37</v>
      </c>
      <c r="C26" s="87">
        <v>26</v>
      </c>
      <c r="D26" s="88">
        <v>63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7">
        <v>488</v>
      </c>
      <c r="C28" s="87">
        <v>589</v>
      </c>
      <c r="D28" s="88">
        <f>SUM(B28:C28)</f>
        <v>1077</v>
      </c>
    </row>
    <row r="29" spans="1:4" x14ac:dyDescent="0.25">
      <c r="A29" s="86" t="s">
        <v>26</v>
      </c>
      <c r="B29" s="87">
        <v>487</v>
      </c>
      <c r="C29" s="87">
        <v>583</v>
      </c>
      <c r="D29" s="88">
        <f>SUM(B29:C29)</f>
        <v>1070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522</v>
      </c>
      <c r="C32" s="84">
        <v>603</v>
      </c>
      <c r="D32" s="85">
        <v>1125</v>
      </c>
    </row>
    <row r="33" spans="1:4" x14ac:dyDescent="0.25">
      <c r="A33" s="86" t="s">
        <v>30</v>
      </c>
      <c r="B33" s="87">
        <v>2</v>
      </c>
      <c r="C33" s="87">
        <v>6</v>
      </c>
      <c r="D33" s="88">
        <v>8</v>
      </c>
    </row>
    <row r="34" spans="1:4" x14ac:dyDescent="0.25">
      <c r="A34" s="86" t="s">
        <v>250</v>
      </c>
      <c r="B34" s="87">
        <v>486</v>
      </c>
      <c r="C34" s="87">
        <v>583</v>
      </c>
      <c r="D34" s="88">
        <v>1069</v>
      </c>
    </row>
    <row r="35" spans="1:4" x14ac:dyDescent="0.25">
      <c r="A35" s="86" t="s">
        <v>32</v>
      </c>
      <c r="B35" s="87">
        <v>485</v>
      </c>
      <c r="C35" s="87">
        <v>577</v>
      </c>
      <c r="D35" s="88">
        <v>1062</v>
      </c>
    </row>
    <row r="36" spans="1:4" x14ac:dyDescent="0.25">
      <c r="A36" s="86" t="s">
        <v>33</v>
      </c>
      <c r="B36" s="87">
        <v>523</v>
      </c>
      <c r="C36" s="87">
        <v>606</v>
      </c>
      <c r="D36" s="88">
        <v>1129</v>
      </c>
    </row>
    <row r="37" spans="1:4" x14ac:dyDescent="0.25">
      <c r="A37" s="86" t="s">
        <v>251</v>
      </c>
      <c r="B37" s="89">
        <v>487</v>
      </c>
      <c r="C37" s="89">
        <v>586</v>
      </c>
      <c r="D37" s="88">
        <v>1073</v>
      </c>
    </row>
    <row r="38" spans="1:4" x14ac:dyDescent="0.25">
      <c r="A38" s="99" t="s">
        <v>252</v>
      </c>
      <c r="B38" s="100">
        <v>486</v>
      </c>
      <c r="C38" s="100">
        <v>580</v>
      </c>
      <c r="D38" s="101">
        <v>1066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292</v>
      </c>
      <c r="B40" s="266"/>
      <c r="C40" s="266"/>
      <c r="D40" s="267"/>
    </row>
    <row r="41" spans="1:4" x14ac:dyDescent="0.25">
      <c r="A41" s="83" t="s">
        <v>37</v>
      </c>
      <c r="B41" s="84">
        <v>0</v>
      </c>
      <c r="C41" s="84">
        <v>0</v>
      </c>
      <c r="D41" s="85">
        <v>0</v>
      </c>
    </row>
    <row r="42" spans="1:4" x14ac:dyDescent="0.25">
      <c r="A42" s="86" t="s">
        <v>39</v>
      </c>
      <c r="B42" s="87">
        <v>0</v>
      </c>
      <c r="C42" s="87">
        <v>1</v>
      </c>
      <c r="D42" s="88">
        <v>1</v>
      </c>
    </row>
    <row r="43" spans="1:4" x14ac:dyDescent="0.25">
      <c r="A43" s="86" t="s">
        <v>40</v>
      </c>
      <c r="B43" s="87">
        <v>2</v>
      </c>
      <c r="C43" s="87">
        <v>1</v>
      </c>
      <c r="D43" s="88">
        <v>3</v>
      </c>
    </row>
    <row r="44" spans="1:4" x14ac:dyDescent="0.25">
      <c r="A44" s="86" t="s">
        <v>41</v>
      </c>
      <c r="B44" s="87">
        <v>2</v>
      </c>
      <c r="C44" s="87">
        <v>2</v>
      </c>
      <c r="D44" s="88">
        <v>4</v>
      </c>
    </row>
    <row r="45" spans="1:4" x14ac:dyDescent="0.25">
      <c r="A45" s="90"/>
      <c r="B45" s="91"/>
      <c r="C45" s="91"/>
      <c r="D45" s="92"/>
    </row>
    <row r="46" spans="1:4" x14ac:dyDescent="0.25">
      <c r="A46" s="259" t="s">
        <v>293</v>
      </c>
      <c r="B46" s="260"/>
      <c r="C46" s="260"/>
      <c r="D46" s="261"/>
    </row>
    <row r="47" spans="1:4" x14ac:dyDescent="0.25">
      <c r="A47" s="105" t="s">
        <v>552</v>
      </c>
      <c r="B47" s="106">
        <v>125</v>
      </c>
      <c r="C47" s="106">
        <v>139</v>
      </c>
      <c r="D47" s="107">
        <f t="shared" ref="D47:D52" si="0">SUM(B47:C47)</f>
        <v>264</v>
      </c>
    </row>
    <row r="48" spans="1:4" x14ac:dyDescent="0.25">
      <c r="A48" s="108" t="s">
        <v>100</v>
      </c>
      <c r="B48" s="109">
        <v>106</v>
      </c>
      <c r="C48" s="109">
        <v>131</v>
      </c>
      <c r="D48" s="110">
        <f t="shared" si="0"/>
        <v>237</v>
      </c>
    </row>
    <row r="49" spans="1:4" x14ac:dyDescent="0.25">
      <c r="A49" s="108" t="s">
        <v>101</v>
      </c>
      <c r="B49" s="109">
        <v>134</v>
      </c>
      <c r="C49" s="109">
        <v>160</v>
      </c>
      <c r="D49" s="110">
        <f t="shared" si="0"/>
        <v>294</v>
      </c>
    </row>
    <row r="50" spans="1:4" x14ac:dyDescent="0.25">
      <c r="A50" s="108" t="s">
        <v>102</v>
      </c>
      <c r="B50" s="109">
        <v>159</v>
      </c>
      <c r="C50" s="109">
        <v>179</v>
      </c>
      <c r="D50" s="110">
        <f t="shared" si="0"/>
        <v>338</v>
      </c>
    </row>
    <row r="51" spans="1:4" x14ac:dyDescent="0.25">
      <c r="A51" s="108" t="s">
        <v>294</v>
      </c>
      <c r="B51" s="109">
        <v>0</v>
      </c>
      <c r="C51" s="109">
        <v>0</v>
      </c>
      <c r="D51" s="110">
        <f t="shared" si="0"/>
        <v>0</v>
      </c>
    </row>
    <row r="52" spans="1:4" x14ac:dyDescent="0.25">
      <c r="A52" s="108" t="s">
        <v>4</v>
      </c>
      <c r="B52" s="109">
        <f>SUM(B47:B51)</f>
        <v>524</v>
      </c>
      <c r="C52" s="109">
        <f>SUM(C47:C51)</f>
        <v>609</v>
      </c>
      <c r="D52" s="110">
        <f t="shared" si="0"/>
        <v>1133</v>
      </c>
    </row>
    <row r="53" spans="1:4" x14ac:dyDescent="0.25">
      <c r="A53" s="111"/>
      <c r="B53" s="112"/>
      <c r="C53" s="112"/>
      <c r="D53" s="113"/>
    </row>
    <row r="54" spans="1:4" x14ac:dyDescent="0.25">
      <c r="A54" s="259" t="s">
        <v>255</v>
      </c>
      <c r="B54" s="260"/>
      <c r="C54" s="260"/>
      <c r="D54" s="261"/>
    </row>
    <row r="55" spans="1:4" x14ac:dyDescent="0.25">
      <c r="A55" s="105" t="s">
        <v>271</v>
      </c>
      <c r="B55" s="106">
        <v>84</v>
      </c>
      <c r="C55" s="106">
        <v>90</v>
      </c>
      <c r="D55" s="107">
        <f t="shared" ref="D55:D62" si="1">SUM(B55:C55)</f>
        <v>174</v>
      </c>
    </row>
    <row r="56" spans="1:4" x14ac:dyDescent="0.25">
      <c r="A56" s="108" t="s">
        <v>272</v>
      </c>
      <c r="B56" s="109">
        <v>25</v>
      </c>
      <c r="C56" s="109">
        <v>20</v>
      </c>
      <c r="D56" s="110">
        <f t="shared" si="1"/>
        <v>45</v>
      </c>
    </row>
    <row r="57" spans="1:4" x14ac:dyDescent="0.25">
      <c r="A57" s="108" t="s">
        <v>51</v>
      </c>
      <c r="B57" s="109">
        <v>74</v>
      </c>
      <c r="C57" s="109">
        <v>71</v>
      </c>
      <c r="D57" s="110">
        <f t="shared" si="1"/>
        <v>145</v>
      </c>
    </row>
    <row r="58" spans="1:4" x14ac:dyDescent="0.25">
      <c r="A58" s="108" t="s">
        <v>273</v>
      </c>
      <c r="B58" s="109">
        <v>5</v>
      </c>
      <c r="C58" s="109">
        <v>1</v>
      </c>
      <c r="D58" s="110">
        <f t="shared" si="1"/>
        <v>6</v>
      </c>
    </row>
    <row r="59" spans="1:4" x14ac:dyDescent="0.25">
      <c r="A59" s="108" t="s">
        <v>274</v>
      </c>
      <c r="B59" s="109">
        <v>23</v>
      </c>
      <c r="C59" s="109">
        <v>20</v>
      </c>
      <c r="D59" s="110">
        <f t="shared" si="1"/>
        <v>43</v>
      </c>
    </row>
    <row r="60" spans="1:4" x14ac:dyDescent="0.25">
      <c r="A60" s="108" t="s">
        <v>56</v>
      </c>
      <c r="B60" s="109">
        <v>266</v>
      </c>
      <c r="C60" s="109">
        <v>360</v>
      </c>
      <c r="D60" s="110">
        <f t="shared" si="1"/>
        <v>626</v>
      </c>
    </row>
    <row r="61" spans="1:4" x14ac:dyDescent="0.25">
      <c r="A61" s="108" t="s">
        <v>275</v>
      </c>
      <c r="B61" s="109">
        <v>47</v>
      </c>
      <c r="C61" s="109">
        <v>47</v>
      </c>
      <c r="D61" s="110">
        <f t="shared" si="1"/>
        <v>94</v>
      </c>
    </row>
    <row r="62" spans="1:4" x14ac:dyDescent="0.25">
      <c r="A62" s="108" t="s">
        <v>4</v>
      </c>
      <c r="B62" s="114">
        <f>SUM(B55:B61)</f>
        <v>524</v>
      </c>
      <c r="C62" s="114">
        <f>SUM(C55:C61)</f>
        <v>609</v>
      </c>
      <c r="D62" s="115">
        <f t="shared" si="1"/>
        <v>1133</v>
      </c>
    </row>
    <row r="63" spans="1:4" x14ac:dyDescent="0.25">
      <c r="A63" s="108"/>
      <c r="B63" s="114"/>
      <c r="C63" s="114"/>
      <c r="D63" s="115"/>
    </row>
    <row r="64" spans="1:4" x14ac:dyDescent="0.25">
      <c r="A64" s="268" t="s">
        <v>61</v>
      </c>
      <c r="B64" s="263"/>
      <c r="C64" s="263"/>
      <c r="D64" s="269"/>
    </row>
    <row r="65" spans="1:4" x14ac:dyDescent="0.25">
      <c r="A65" s="105" t="s">
        <v>256</v>
      </c>
      <c r="B65" s="106">
        <v>0</v>
      </c>
      <c r="C65" s="106">
        <v>0</v>
      </c>
      <c r="D65" s="107">
        <v>0</v>
      </c>
    </row>
    <row r="66" spans="1:4" ht="15.75" thickBot="1" x14ac:dyDescent="0.3">
      <c r="A66" s="116" t="s">
        <v>152</v>
      </c>
      <c r="B66" s="117">
        <v>1</v>
      </c>
      <c r="C66" s="117">
        <v>1</v>
      </c>
      <c r="D66" s="118">
        <v>2</v>
      </c>
    </row>
  </sheetData>
  <mergeCells count="8">
    <mergeCell ref="A54:D54"/>
    <mergeCell ref="A64:D64"/>
    <mergeCell ref="A4:D4"/>
    <mergeCell ref="A12:D12"/>
    <mergeCell ref="A22:D22"/>
    <mergeCell ref="A31:D31"/>
    <mergeCell ref="A40:D40"/>
    <mergeCell ref="A46:D4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R20"/>
  <sheetViews>
    <sheetView workbookViewId="0">
      <selection activeCell="B22" sqref="B22"/>
    </sheetView>
  </sheetViews>
  <sheetFormatPr defaultRowHeight="15" x14ac:dyDescent="0.25"/>
  <cols>
    <col min="1" max="1" width="16.140625" style="63" customWidth="1"/>
    <col min="2" max="2" width="35" bestFit="1" customWidth="1"/>
  </cols>
  <sheetData>
    <row r="3" spans="1:18" ht="18.75" x14ac:dyDescent="0.3">
      <c r="A3" s="64" t="s">
        <v>654</v>
      </c>
    </row>
    <row r="4" spans="1:18" s="60" customFormat="1" ht="18.75" x14ac:dyDescent="0.3">
      <c r="A4" s="62"/>
      <c r="C4" s="150">
        <v>2009</v>
      </c>
      <c r="D4" s="150">
        <v>2010</v>
      </c>
      <c r="E4" s="150">
        <v>2011</v>
      </c>
      <c r="F4" s="150">
        <v>2012</v>
      </c>
      <c r="G4" s="150">
        <v>2013</v>
      </c>
      <c r="H4" s="150">
        <v>2014</v>
      </c>
      <c r="I4" s="150">
        <v>2015</v>
      </c>
      <c r="J4" s="150">
        <v>2016</v>
      </c>
      <c r="K4" s="150">
        <v>2017</v>
      </c>
      <c r="L4" s="150">
        <v>2018</v>
      </c>
      <c r="M4" s="150">
        <v>2019</v>
      </c>
      <c r="N4" s="150">
        <v>2020</v>
      </c>
      <c r="O4" s="150">
        <v>2021</v>
      </c>
      <c r="P4" s="150">
        <v>2022</v>
      </c>
      <c r="Q4" s="150">
        <v>2023</v>
      </c>
      <c r="R4" s="150">
        <v>2024</v>
      </c>
    </row>
    <row r="5" spans="1:18" ht="14.45" customHeight="1" x14ac:dyDescent="0.25">
      <c r="A5" s="166" t="s">
        <v>106</v>
      </c>
      <c r="B5" s="16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7"/>
      <c r="N5" s="187"/>
      <c r="O5" s="187"/>
      <c r="P5" s="187"/>
      <c r="Q5" s="187"/>
      <c r="R5" s="187"/>
    </row>
    <row r="6" spans="1:18" ht="14.45" customHeight="1" x14ac:dyDescent="0.25">
      <c r="A6" s="246" t="s">
        <v>105</v>
      </c>
      <c r="B6" t="s">
        <v>108</v>
      </c>
      <c r="C6" s="142">
        <v>17</v>
      </c>
      <c r="D6" s="142">
        <v>14</v>
      </c>
      <c r="E6" s="142">
        <v>13</v>
      </c>
      <c r="F6" s="142">
        <v>25</v>
      </c>
      <c r="G6" s="142">
        <v>8</v>
      </c>
      <c r="H6" s="142">
        <v>21</v>
      </c>
      <c r="I6" s="142">
        <v>18</v>
      </c>
      <c r="J6" s="142">
        <v>0</v>
      </c>
      <c r="K6" s="142">
        <v>3</v>
      </c>
      <c r="L6" s="142">
        <v>3</v>
      </c>
      <c r="M6" s="142">
        <v>3</v>
      </c>
      <c r="N6" s="142">
        <v>1</v>
      </c>
      <c r="O6" s="142">
        <v>2</v>
      </c>
      <c r="P6" s="142">
        <v>0</v>
      </c>
      <c r="Q6" s="142">
        <v>2</v>
      </c>
    </row>
    <row r="7" spans="1:18" x14ac:dyDescent="0.25">
      <c r="A7" s="246"/>
      <c r="B7" t="s">
        <v>109</v>
      </c>
      <c r="C7" s="142">
        <v>3</v>
      </c>
      <c r="D7" s="142">
        <v>3</v>
      </c>
      <c r="E7" s="142">
        <v>7</v>
      </c>
      <c r="F7" s="142">
        <v>6</v>
      </c>
      <c r="G7" s="142">
        <v>4</v>
      </c>
      <c r="H7" s="142">
        <v>2</v>
      </c>
      <c r="I7" s="142">
        <v>3</v>
      </c>
      <c r="J7" s="142">
        <v>0</v>
      </c>
      <c r="K7" s="142">
        <v>4</v>
      </c>
      <c r="L7" s="142">
        <v>0</v>
      </c>
      <c r="M7" s="142">
        <v>0</v>
      </c>
      <c r="N7" s="142">
        <v>1</v>
      </c>
      <c r="O7" s="142">
        <v>4</v>
      </c>
      <c r="P7" s="142">
        <v>3</v>
      </c>
      <c r="Q7" s="142">
        <v>1</v>
      </c>
    </row>
    <row r="8" spans="1:18" x14ac:dyDescent="0.25">
      <c r="A8" s="246"/>
      <c r="B8" t="s">
        <v>110</v>
      </c>
      <c r="C8" s="142">
        <v>20</v>
      </c>
      <c r="D8" s="142">
        <v>17</v>
      </c>
      <c r="E8" s="142">
        <v>20</v>
      </c>
      <c r="F8" s="142">
        <v>31</v>
      </c>
      <c r="G8" s="142">
        <v>12</v>
      </c>
      <c r="H8" s="142">
        <v>23</v>
      </c>
      <c r="I8" s="142">
        <v>21</v>
      </c>
      <c r="J8" s="142">
        <v>0</v>
      </c>
      <c r="K8" s="142">
        <f>SUM(K6:K7)</f>
        <v>7</v>
      </c>
      <c r="L8" s="142">
        <f>SUM(L6:L7)</f>
        <v>3</v>
      </c>
      <c r="M8" s="142">
        <v>3</v>
      </c>
      <c r="N8" s="142">
        <v>2</v>
      </c>
      <c r="O8" s="142">
        <v>6</v>
      </c>
      <c r="P8" s="142">
        <v>3</v>
      </c>
      <c r="Q8" s="142">
        <f>SUM(Q6:Q7)</f>
        <v>3</v>
      </c>
    </row>
    <row r="9" spans="1:18" x14ac:dyDescent="0.25">
      <c r="A9" s="65"/>
      <c r="B9" s="2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</row>
    <row r="10" spans="1:18" ht="14.45" customHeight="1" x14ac:dyDescent="0.25">
      <c r="A10" s="246" t="s">
        <v>107</v>
      </c>
      <c r="B10" t="s">
        <v>108</v>
      </c>
      <c r="C10" s="142" t="s">
        <v>448</v>
      </c>
      <c r="D10" s="142">
        <v>17</v>
      </c>
      <c r="E10" s="142">
        <v>12</v>
      </c>
      <c r="F10" s="142">
        <v>13</v>
      </c>
      <c r="G10" s="142">
        <v>24</v>
      </c>
      <c r="H10" s="142">
        <v>8</v>
      </c>
      <c r="I10" s="142">
        <v>21</v>
      </c>
      <c r="J10" s="142">
        <v>18</v>
      </c>
      <c r="K10" s="142">
        <v>0</v>
      </c>
      <c r="L10" s="142">
        <v>3</v>
      </c>
      <c r="M10" s="142">
        <v>3</v>
      </c>
      <c r="N10" s="142">
        <v>3</v>
      </c>
      <c r="O10" s="142">
        <v>0</v>
      </c>
      <c r="P10" s="142">
        <v>3</v>
      </c>
      <c r="Q10" s="142">
        <v>0</v>
      </c>
      <c r="R10" s="142">
        <v>2</v>
      </c>
    </row>
    <row r="11" spans="1:18" x14ac:dyDescent="0.25">
      <c r="A11" s="246"/>
      <c r="B11" t="s">
        <v>109</v>
      </c>
      <c r="C11" s="142" t="s">
        <v>448</v>
      </c>
      <c r="D11" s="142">
        <v>3</v>
      </c>
      <c r="E11" s="142">
        <v>3</v>
      </c>
      <c r="F11" s="142">
        <v>7</v>
      </c>
      <c r="G11" s="142">
        <v>6</v>
      </c>
      <c r="H11" s="142">
        <v>4</v>
      </c>
      <c r="I11" s="142">
        <v>2</v>
      </c>
      <c r="J11" s="142">
        <v>3</v>
      </c>
      <c r="K11" s="142">
        <v>0</v>
      </c>
      <c r="L11" s="142">
        <v>4</v>
      </c>
      <c r="M11" s="142">
        <v>0</v>
      </c>
      <c r="N11" s="142">
        <v>0</v>
      </c>
      <c r="O11" s="142">
        <v>1</v>
      </c>
      <c r="P11" s="142">
        <v>1</v>
      </c>
      <c r="Q11" s="142">
        <v>3</v>
      </c>
      <c r="R11" s="142">
        <v>1</v>
      </c>
    </row>
    <row r="12" spans="1:18" x14ac:dyDescent="0.25">
      <c r="A12" s="246"/>
      <c r="B12" t="s">
        <v>110</v>
      </c>
      <c r="C12" s="142" t="s">
        <v>448</v>
      </c>
      <c r="D12" s="142">
        <v>20</v>
      </c>
      <c r="E12" s="142">
        <v>15</v>
      </c>
      <c r="F12" s="142">
        <v>20</v>
      </c>
      <c r="G12" s="142">
        <v>30</v>
      </c>
      <c r="H12" s="142">
        <v>12</v>
      </c>
      <c r="I12" s="142">
        <v>23</v>
      </c>
      <c r="J12" s="142">
        <v>21</v>
      </c>
      <c r="K12" s="142">
        <f>SUM(K10:K11)</f>
        <v>0</v>
      </c>
      <c r="L12" s="142">
        <f>SUM(L10:L11)</f>
        <v>7</v>
      </c>
      <c r="M12" s="142">
        <v>3</v>
      </c>
      <c r="N12" s="142">
        <v>3</v>
      </c>
      <c r="O12" s="142">
        <v>1</v>
      </c>
      <c r="P12" s="142">
        <v>4</v>
      </c>
      <c r="Q12" s="142">
        <v>3</v>
      </c>
      <c r="R12" s="142">
        <v>3</v>
      </c>
    </row>
    <row r="14" spans="1:18" x14ac:dyDescent="0.25">
      <c r="A14" s="145" t="s">
        <v>454</v>
      </c>
    </row>
    <row r="17" spans="1:8" x14ac:dyDescent="0.25">
      <c r="H17" s="144"/>
    </row>
    <row r="19" spans="1:8" ht="18.75" x14ac:dyDescent="0.3">
      <c r="A19" s="64"/>
    </row>
    <row r="20" spans="1:8" x14ac:dyDescent="0.25">
      <c r="A20"/>
    </row>
  </sheetData>
  <mergeCells count="2">
    <mergeCell ref="A10:A12"/>
    <mergeCell ref="A6:A8"/>
  </mergeCells>
  <pageMargins left="0.7" right="0.7" top="0.75" bottom="0.75" header="0.3" footer="0.3"/>
  <pageSetup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D80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403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404</v>
      </c>
      <c r="B2" s="78">
        <v>511</v>
      </c>
      <c r="C2" s="78">
        <v>603</v>
      </c>
      <c r="D2" s="79">
        <f>SUM(B2:C2)</f>
        <v>1114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130">
        <v>-10</v>
      </c>
      <c r="C5" s="130">
        <v>-14</v>
      </c>
      <c r="D5" s="131">
        <f t="shared" ref="D5:D10" si="0">SUM(B5:C5)</f>
        <v>-24</v>
      </c>
    </row>
    <row r="6" spans="1:4" x14ac:dyDescent="0.25">
      <c r="A6" s="86" t="s">
        <v>405</v>
      </c>
      <c r="B6" s="89">
        <v>-110</v>
      </c>
      <c r="C6" s="89">
        <v>-140</v>
      </c>
      <c r="D6" s="132">
        <f t="shared" si="0"/>
        <v>-250</v>
      </c>
    </row>
    <row r="7" spans="1:4" x14ac:dyDescent="0.25">
      <c r="A7" s="86" t="s">
        <v>9</v>
      </c>
      <c r="B7" s="89">
        <v>-1</v>
      </c>
      <c r="C7" s="89">
        <v>-3</v>
      </c>
      <c r="D7" s="132">
        <f t="shared" si="0"/>
        <v>-4</v>
      </c>
    </row>
    <row r="8" spans="1:4" x14ac:dyDescent="0.25">
      <c r="A8" s="86" t="s">
        <v>10</v>
      </c>
      <c r="B8" s="89">
        <v>0</v>
      </c>
      <c r="C8" s="89">
        <v>0</v>
      </c>
      <c r="D8" s="132">
        <f t="shared" si="0"/>
        <v>0</v>
      </c>
    </row>
    <row r="9" spans="1:4" x14ac:dyDescent="0.25">
      <c r="A9" s="86" t="s">
        <v>11</v>
      </c>
      <c r="B9" s="89">
        <v>0</v>
      </c>
      <c r="C9" s="89">
        <v>-3</v>
      </c>
      <c r="D9" s="132">
        <f t="shared" si="0"/>
        <v>-3</v>
      </c>
    </row>
    <row r="10" spans="1:4" x14ac:dyDescent="0.25">
      <c r="A10" s="86" t="s">
        <v>12</v>
      </c>
      <c r="B10" s="89">
        <f>SUM(B5:B9)</f>
        <v>-121</v>
      </c>
      <c r="C10" s="89">
        <f>SUM(C5:C9)</f>
        <v>-160</v>
      </c>
      <c r="D10" s="132">
        <f t="shared" si="0"/>
        <v>-281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130">
        <v>4</v>
      </c>
      <c r="C13" s="130">
        <v>8</v>
      </c>
      <c r="D13" s="131">
        <f t="shared" ref="D13:D18" si="1">SUM(B13:C13)</f>
        <v>12</v>
      </c>
    </row>
    <row r="14" spans="1:4" x14ac:dyDescent="0.25">
      <c r="A14" s="86" t="s">
        <v>540</v>
      </c>
      <c r="B14" s="89">
        <v>0</v>
      </c>
      <c r="C14" s="89">
        <v>0</v>
      </c>
      <c r="D14" s="132">
        <f t="shared" si="1"/>
        <v>0</v>
      </c>
    </row>
    <row r="15" spans="1:4" x14ac:dyDescent="0.25">
      <c r="A15" s="86" t="s">
        <v>15</v>
      </c>
      <c r="B15" s="89">
        <v>6</v>
      </c>
      <c r="C15" s="89">
        <v>5</v>
      </c>
      <c r="D15" s="132">
        <f t="shared" si="1"/>
        <v>11</v>
      </c>
    </row>
    <row r="16" spans="1:4" x14ac:dyDescent="0.25">
      <c r="A16" s="86" t="s">
        <v>16</v>
      </c>
      <c r="B16" s="89">
        <v>1</v>
      </c>
      <c r="C16" s="89">
        <v>2</v>
      </c>
      <c r="D16" s="132">
        <f t="shared" si="1"/>
        <v>3</v>
      </c>
    </row>
    <row r="17" spans="1:4" x14ac:dyDescent="0.25">
      <c r="A17" s="86" t="s">
        <v>541</v>
      </c>
      <c r="B17" s="89">
        <v>133</v>
      </c>
      <c r="C17" s="89">
        <v>161</v>
      </c>
      <c r="D17" s="132">
        <f t="shared" si="1"/>
        <v>294</v>
      </c>
    </row>
    <row r="18" spans="1:4" x14ac:dyDescent="0.25">
      <c r="A18" s="86" t="s">
        <v>17</v>
      </c>
      <c r="B18" s="89">
        <f>SUM(B13:B17)</f>
        <v>144</v>
      </c>
      <c r="C18" s="89">
        <f>SUM(C13:C17)</f>
        <v>176</v>
      </c>
      <c r="D18" s="132">
        <f t="shared" si="1"/>
        <v>320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406</v>
      </c>
      <c r="B20" s="94">
        <v>534</v>
      </c>
      <c r="C20" s="94">
        <v>619</v>
      </c>
      <c r="D20" s="120">
        <f>SUM(B20:C20)</f>
        <v>1153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-4</v>
      </c>
      <c r="C23" s="84">
        <v>-7</v>
      </c>
      <c r="D23" s="85">
        <f>SUM(B23:C23)</f>
        <v>-11</v>
      </c>
    </row>
    <row r="24" spans="1:4" x14ac:dyDescent="0.25">
      <c r="A24" s="86" t="s">
        <v>22</v>
      </c>
      <c r="B24" s="87">
        <v>-50</v>
      </c>
      <c r="C24" s="87">
        <v>-40</v>
      </c>
      <c r="D24" s="88">
        <f>SUM(B24:C24)</f>
        <v>-90</v>
      </c>
    </row>
    <row r="25" spans="1:4" x14ac:dyDescent="0.25">
      <c r="A25" s="86" t="s">
        <v>69</v>
      </c>
      <c r="B25" s="87">
        <v>-1</v>
      </c>
      <c r="C25" s="87">
        <v>0</v>
      </c>
      <c r="D25" s="88">
        <f>SUM(B25:C25)</f>
        <v>-1</v>
      </c>
    </row>
    <row r="26" spans="1:4" x14ac:dyDescent="0.25">
      <c r="A26" s="86" t="s">
        <v>248</v>
      </c>
      <c r="B26" s="87">
        <f>SUM(B23:B25)</f>
        <v>-55</v>
      </c>
      <c r="C26" s="87">
        <f>SUM(C23:C25)</f>
        <v>-47</v>
      </c>
      <c r="D26" s="88">
        <f>SUM(B26:C26)</f>
        <v>-102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7">
        <v>483</v>
      </c>
      <c r="C28" s="87">
        <v>579</v>
      </c>
      <c r="D28" s="88">
        <f>SUM(B28:C28)</f>
        <v>1062</v>
      </c>
    </row>
    <row r="29" spans="1:4" x14ac:dyDescent="0.25">
      <c r="A29" s="86" t="s">
        <v>26</v>
      </c>
      <c r="B29" s="87">
        <v>479</v>
      </c>
      <c r="C29" s="87">
        <v>572</v>
      </c>
      <c r="D29" s="88">
        <f>SUM(B29:C29)</f>
        <v>1051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533</v>
      </c>
      <c r="C32" s="84">
        <v>618</v>
      </c>
      <c r="D32" s="85">
        <f>SUM(B32:C32)</f>
        <v>1151</v>
      </c>
    </row>
    <row r="33" spans="1:4" x14ac:dyDescent="0.25">
      <c r="A33" s="86" t="s">
        <v>30</v>
      </c>
      <c r="B33" s="87">
        <v>1</v>
      </c>
      <c r="C33" s="87">
        <v>1</v>
      </c>
      <c r="D33" s="88">
        <v>2</v>
      </c>
    </row>
    <row r="34" spans="1:4" x14ac:dyDescent="0.25">
      <c r="A34" s="86" t="s">
        <v>250</v>
      </c>
      <c r="B34" s="87">
        <v>482</v>
      </c>
      <c r="C34" s="87">
        <v>578</v>
      </c>
      <c r="D34" s="88">
        <f>SUM(B34:C34)</f>
        <v>1060</v>
      </c>
    </row>
    <row r="35" spans="1:4" x14ac:dyDescent="0.25">
      <c r="A35" s="86" t="s">
        <v>32</v>
      </c>
      <c r="B35" s="89">
        <v>478</v>
      </c>
      <c r="C35" s="89">
        <v>571</v>
      </c>
      <c r="D35" s="88">
        <f>SUM(B35:C35)</f>
        <v>1049</v>
      </c>
    </row>
    <row r="36" spans="1:4" x14ac:dyDescent="0.25">
      <c r="A36" s="86" t="s">
        <v>33</v>
      </c>
      <c r="B36" s="89">
        <v>533.5</v>
      </c>
      <c r="C36" s="89">
        <v>618.5</v>
      </c>
      <c r="D36" s="88">
        <f>SUM(B36:C36)</f>
        <v>1152</v>
      </c>
    </row>
    <row r="37" spans="1:4" x14ac:dyDescent="0.25">
      <c r="A37" s="86" t="s">
        <v>369</v>
      </c>
      <c r="B37" s="89">
        <v>482.5</v>
      </c>
      <c r="C37" s="89">
        <v>578.5</v>
      </c>
      <c r="D37" s="88">
        <f>SUM(B37:C37)</f>
        <v>1061</v>
      </c>
    </row>
    <row r="38" spans="1:4" x14ac:dyDescent="0.25">
      <c r="A38" s="99" t="s">
        <v>35</v>
      </c>
      <c r="B38" s="100">
        <v>478.5</v>
      </c>
      <c r="C38" s="100">
        <v>571.5</v>
      </c>
      <c r="D38" s="101">
        <f>SUM(B38:C38)</f>
        <v>1050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401</v>
      </c>
      <c r="B40" s="266"/>
      <c r="C40" s="266"/>
      <c r="D40" s="267"/>
    </row>
    <row r="41" spans="1:4" x14ac:dyDescent="0.25">
      <c r="A41" s="83" t="s">
        <v>37</v>
      </c>
      <c r="B41" s="84">
        <v>0</v>
      </c>
      <c r="C41" s="84">
        <v>2</v>
      </c>
      <c r="D41" s="85">
        <v>2</v>
      </c>
    </row>
    <row r="42" spans="1:4" x14ac:dyDescent="0.25">
      <c r="A42" s="86" t="s">
        <v>39</v>
      </c>
      <c r="B42" s="87">
        <v>0</v>
      </c>
      <c r="C42" s="87">
        <v>2</v>
      </c>
      <c r="D42" s="88">
        <v>2</v>
      </c>
    </row>
    <row r="43" spans="1:4" x14ac:dyDescent="0.25">
      <c r="A43" s="86" t="s">
        <v>40</v>
      </c>
      <c r="B43" s="87">
        <v>1</v>
      </c>
      <c r="C43" s="87">
        <v>2</v>
      </c>
      <c r="D43" s="88">
        <f>SUM(B43:C43)</f>
        <v>3</v>
      </c>
    </row>
    <row r="44" spans="1:4" x14ac:dyDescent="0.25">
      <c r="A44" s="86" t="s">
        <v>41</v>
      </c>
      <c r="B44" s="87">
        <v>1</v>
      </c>
      <c r="C44" s="87">
        <v>6</v>
      </c>
      <c r="D44" s="88">
        <v>7</v>
      </c>
    </row>
    <row r="45" spans="1:4" x14ac:dyDescent="0.25">
      <c r="A45" s="90"/>
      <c r="B45" s="91"/>
      <c r="C45" s="91"/>
      <c r="D45" s="92"/>
    </row>
    <row r="46" spans="1:4" x14ac:dyDescent="0.25">
      <c r="A46" s="259" t="s">
        <v>402</v>
      </c>
      <c r="B46" s="260"/>
      <c r="C46" s="260"/>
      <c r="D46" s="261"/>
    </row>
    <row r="47" spans="1:4" x14ac:dyDescent="0.25">
      <c r="A47" s="105" t="s">
        <v>552</v>
      </c>
      <c r="B47" s="106">
        <v>135</v>
      </c>
      <c r="C47" s="106">
        <v>161</v>
      </c>
      <c r="D47" s="107">
        <f t="shared" ref="D47:D52" si="2">SUM(B47:C47)</f>
        <v>296</v>
      </c>
    </row>
    <row r="48" spans="1:4" x14ac:dyDescent="0.25">
      <c r="A48" s="108" t="s">
        <v>100</v>
      </c>
      <c r="B48" s="109">
        <v>135</v>
      </c>
      <c r="C48" s="109">
        <v>148</v>
      </c>
      <c r="D48" s="110">
        <f t="shared" si="2"/>
        <v>283</v>
      </c>
    </row>
    <row r="49" spans="1:4" x14ac:dyDescent="0.25">
      <c r="A49" s="108" t="s">
        <v>101</v>
      </c>
      <c r="B49" s="109">
        <v>136</v>
      </c>
      <c r="C49" s="109">
        <v>160</v>
      </c>
      <c r="D49" s="110">
        <f t="shared" si="2"/>
        <v>296</v>
      </c>
    </row>
    <row r="50" spans="1:4" x14ac:dyDescent="0.25">
      <c r="A50" s="108" t="s">
        <v>102</v>
      </c>
      <c r="B50" s="109">
        <v>128</v>
      </c>
      <c r="C50" s="109">
        <v>150</v>
      </c>
      <c r="D50" s="110">
        <f t="shared" si="2"/>
        <v>278</v>
      </c>
    </row>
    <row r="51" spans="1:4" x14ac:dyDescent="0.25">
      <c r="A51" s="108" t="s">
        <v>294</v>
      </c>
      <c r="B51" s="109">
        <v>0</v>
      </c>
      <c r="C51" s="109">
        <v>0</v>
      </c>
      <c r="D51" s="110">
        <f t="shared" si="2"/>
        <v>0</v>
      </c>
    </row>
    <row r="52" spans="1:4" x14ac:dyDescent="0.25">
      <c r="A52" s="108" t="s">
        <v>4</v>
      </c>
      <c r="B52" s="109">
        <f>SUM(B47:B51)</f>
        <v>534</v>
      </c>
      <c r="C52" s="109">
        <f>SUM(C47:C51)</f>
        <v>619</v>
      </c>
      <c r="D52" s="110">
        <f t="shared" si="2"/>
        <v>1153</v>
      </c>
    </row>
    <row r="53" spans="1:4" x14ac:dyDescent="0.25">
      <c r="A53" s="111"/>
      <c r="B53" s="112"/>
      <c r="C53" s="112"/>
      <c r="D53" s="113"/>
    </row>
    <row r="54" spans="1:4" x14ac:dyDescent="0.25">
      <c r="A54" s="259" t="s">
        <v>255</v>
      </c>
      <c r="B54" s="260"/>
      <c r="C54" s="260"/>
      <c r="D54" s="261"/>
    </row>
    <row r="55" spans="1:4" x14ac:dyDescent="0.25">
      <c r="A55" s="105" t="s">
        <v>271</v>
      </c>
      <c r="B55" s="106">
        <v>85</v>
      </c>
      <c r="C55" s="106">
        <v>89</v>
      </c>
      <c r="D55" s="107">
        <f>SUM(B55:C55)</f>
        <v>174</v>
      </c>
    </row>
    <row r="56" spans="1:4" x14ac:dyDescent="0.25">
      <c r="A56" s="108" t="s">
        <v>272</v>
      </c>
      <c r="B56" s="109">
        <v>25</v>
      </c>
      <c r="C56" s="109">
        <v>20</v>
      </c>
      <c r="D56" s="110">
        <f t="shared" ref="D56:D62" si="3">SUM(B56:C56)</f>
        <v>45</v>
      </c>
    </row>
    <row r="57" spans="1:4" x14ac:dyDescent="0.25">
      <c r="A57" s="108" t="s">
        <v>51</v>
      </c>
      <c r="B57" s="109">
        <v>74</v>
      </c>
      <c r="C57" s="109">
        <v>70</v>
      </c>
      <c r="D57" s="110">
        <f t="shared" si="3"/>
        <v>144</v>
      </c>
    </row>
    <row r="58" spans="1:4" x14ac:dyDescent="0.25">
      <c r="A58" s="108" t="s">
        <v>273</v>
      </c>
      <c r="B58" s="109">
        <v>5</v>
      </c>
      <c r="C58" s="109">
        <v>1</v>
      </c>
      <c r="D58" s="110">
        <f t="shared" si="3"/>
        <v>6</v>
      </c>
    </row>
    <row r="59" spans="1:4" x14ac:dyDescent="0.25">
      <c r="A59" s="108" t="s">
        <v>274</v>
      </c>
      <c r="B59" s="109">
        <v>22</v>
      </c>
      <c r="C59" s="109">
        <v>20</v>
      </c>
      <c r="D59" s="110">
        <f t="shared" si="3"/>
        <v>42</v>
      </c>
    </row>
    <row r="60" spans="1:4" x14ac:dyDescent="0.25">
      <c r="A60" s="108" t="s">
        <v>56</v>
      </c>
      <c r="B60" s="109">
        <v>275</v>
      </c>
      <c r="C60" s="109">
        <v>371</v>
      </c>
      <c r="D60" s="110">
        <f t="shared" si="3"/>
        <v>646</v>
      </c>
    </row>
    <row r="61" spans="1:4" x14ac:dyDescent="0.25">
      <c r="A61" s="108" t="s">
        <v>275</v>
      </c>
      <c r="B61" s="109">
        <v>48</v>
      </c>
      <c r="C61" s="109">
        <v>48</v>
      </c>
      <c r="D61" s="110">
        <f t="shared" si="3"/>
        <v>96</v>
      </c>
    </row>
    <row r="62" spans="1:4" x14ac:dyDescent="0.25">
      <c r="A62" s="108" t="s">
        <v>4</v>
      </c>
      <c r="B62" s="114">
        <f>SUM(B55:B61)</f>
        <v>534</v>
      </c>
      <c r="C62" s="114">
        <f>SUM(C55:C61)</f>
        <v>619</v>
      </c>
      <c r="D62" s="115">
        <f t="shared" si="3"/>
        <v>1153</v>
      </c>
    </row>
    <row r="63" spans="1:4" x14ac:dyDescent="0.25">
      <c r="A63" s="108"/>
      <c r="B63" s="114"/>
      <c r="C63" s="114"/>
      <c r="D63" s="115"/>
    </row>
    <row r="64" spans="1:4" x14ac:dyDescent="0.25">
      <c r="A64" s="262" t="s">
        <v>344</v>
      </c>
      <c r="B64" s="263"/>
      <c r="C64" s="263"/>
      <c r="D64" s="264"/>
    </row>
    <row r="65" spans="1:4" x14ac:dyDescent="0.25">
      <c r="A65" s="133" t="s">
        <v>58</v>
      </c>
      <c r="B65" s="106">
        <v>21</v>
      </c>
      <c r="C65" s="106">
        <v>12</v>
      </c>
      <c r="D65" s="107">
        <v>33</v>
      </c>
    </row>
    <row r="66" spans="1:4" x14ac:dyDescent="0.25">
      <c r="A66" s="134">
        <v>18</v>
      </c>
      <c r="B66" s="109">
        <v>119</v>
      </c>
      <c r="C66" s="109">
        <v>142</v>
      </c>
      <c r="D66" s="110">
        <f t="shared" ref="D66:D74" si="4">SUM(B66:C66)</f>
        <v>261</v>
      </c>
    </row>
    <row r="67" spans="1:4" x14ac:dyDescent="0.25">
      <c r="A67" s="134">
        <v>19</v>
      </c>
      <c r="B67" s="109">
        <v>135</v>
      </c>
      <c r="C67" s="109">
        <v>139</v>
      </c>
      <c r="D67" s="110">
        <f t="shared" si="4"/>
        <v>274</v>
      </c>
    </row>
    <row r="68" spans="1:4" x14ac:dyDescent="0.25">
      <c r="A68" s="134">
        <v>20</v>
      </c>
      <c r="B68" s="109">
        <v>134</v>
      </c>
      <c r="C68" s="109">
        <v>151</v>
      </c>
      <c r="D68" s="110">
        <f t="shared" si="4"/>
        <v>285</v>
      </c>
    </row>
    <row r="69" spans="1:4" x14ac:dyDescent="0.25">
      <c r="A69" s="134">
        <v>21</v>
      </c>
      <c r="B69" s="109">
        <v>114</v>
      </c>
      <c r="C69" s="109">
        <v>137</v>
      </c>
      <c r="D69" s="110">
        <f t="shared" si="4"/>
        <v>251</v>
      </c>
    </row>
    <row r="70" spans="1:4" x14ac:dyDescent="0.25">
      <c r="A70" s="134">
        <v>22</v>
      </c>
      <c r="B70" s="109">
        <v>8</v>
      </c>
      <c r="C70" s="109">
        <v>29</v>
      </c>
      <c r="D70" s="110">
        <f t="shared" si="4"/>
        <v>37</v>
      </c>
    </row>
    <row r="71" spans="1:4" x14ac:dyDescent="0.25">
      <c r="A71" s="134">
        <v>23</v>
      </c>
      <c r="B71" s="109">
        <v>1</v>
      </c>
      <c r="C71" s="109">
        <v>5</v>
      </c>
      <c r="D71" s="110">
        <f t="shared" si="4"/>
        <v>6</v>
      </c>
    </row>
    <row r="72" spans="1:4" x14ac:dyDescent="0.25">
      <c r="A72" s="134">
        <v>24</v>
      </c>
      <c r="B72" s="109">
        <v>2</v>
      </c>
      <c r="C72" s="109">
        <v>2</v>
      </c>
      <c r="D72" s="110">
        <f t="shared" si="4"/>
        <v>4</v>
      </c>
    </row>
    <row r="73" spans="1:4" x14ac:dyDescent="0.25">
      <c r="A73" s="134">
        <v>25</v>
      </c>
      <c r="B73" s="109">
        <v>0</v>
      </c>
      <c r="C73" s="109">
        <v>1</v>
      </c>
      <c r="D73" s="110">
        <f t="shared" si="4"/>
        <v>1</v>
      </c>
    </row>
    <row r="74" spans="1:4" x14ac:dyDescent="0.25">
      <c r="A74" s="134" t="s">
        <v>59</v>
      </c>
      <c r="B74" s="109">
        <v>0</v>
      </c>
      <c r="C74" s="109">
        <v>1</v>
      </c>
      <c r="D74" s="110">
        <f t="shared" si="4"/>
        <v>1</v>
      </c>
    </row>
    <row r="75" spans="1:4" x14ac:dyDescent="0.25">
      <c r="A75" s="134" t="s">
        <v>60</v>
      </c>
      <c r="B75" s="109">
        <v>0</v>
      </c>
      <c r="C75" s="109">
        <v>0</v>
      </c>
      <c r="D75" s="110">
        <v>0</v>
      </c>
    </row>
    <row r="76" spans="1:4" x14ac:dyDescent="0.25">
      <c r="A76" s="86" t="s">
        <v>4</v>
      </c>
      <c r="B76" s="87">
        <f>SUM(B65:B75)</f>
        <v>534</v>
      </c>
      <c r="C76" s="87">
        <f>SUM(C65:C75)</f>
        <v>619</v>
      </c>
      <c r="D76" s="88">
        <f>SUM(D65:D75)</f>
        <v>1153</v>
      </c>
    </row>
    <row r="77" spans="1:4" x14ac:dyDescent="0.25">
      <c r="A77" s="86"/>
      <c r="B77" s="87"/>
      <c r="C77" s="87"/>
      <c r="D77" s="88"/>
    </row>
    <row r="78" spans="1:4" x14ac:dyDescent="0.25">
      <c r="A78" s="262" t="s">
        <v>61</v>
      </c>
      <c r="B78" s="263"/>
      <c r="C78" s="263"/>
      <c r="D78" s="264"/>
    </row>
    <row r="79" spans="1:4" x14ac:dyDescent="0.25">
      <c r="A79" s="105" t="s">
        <v>256</v>
      </c>
      <c r="B79" s="106">
        <v>0</v>
      </c>
      <c r="C79" s="106">
        <v>0</v>
      </c>
      <c r="D79" s="107">
        <v>0</v>
      </c>
    </row>
    <row r="80" spans="1:4" ht="15.75" thickBot="1" x14ac:dyDescent="0.3">
      <c r="A80" s="116" t="s">
        <v>62</v>
      </c>
      <c r="B80" s="117">
        <v>1</v>
      </c>
      <c r="C80" s="117">
        <v>1</v>
      </c>
      <c r="D80" s="118">
        <v>2</v>
      </c>
    </row>
  </sheetData>
  <mergeCells count="9">
    <mergeCell ref="A54:D54"/>
    <mergeCell ref="A64:D64"/>
    <mergeCell ref="A78:D78"/>
    <mergeCell ref="A4:D4"/>
    <mergeCell ref="A12:D12"/>
    <mergeCell ref="A22:D22"/>
    <mergeCell ref="A31:D31"/>
    <mergeCell ref="A40:D40"/>
    <mergeCell ref="A46:D46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D66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295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296</v>
      </c>
      <c r="B2" s="78">
        <v>523</v>
      </c>
      <c r="C2" s="78">
        <v>617</v>
      </c>
      <c r="D2" s="79">
        <f>SUM(B2:C2)</f>
        <v>1140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84">
        <v>-7</v>
      </c>
      <c r="C5" s="84">
        <v>-11</v>
      </c>
      <c r="D5" s="85">
        <f>SUM(B5:C5)</f>
        <v>-18</v>
      </c>
    </row>
    <row r="6" spans="1:4" x14ac:dyDescent="0.25">
      <c r="A6" s="86" t="s">
        <v>297</v>
      </c>
      <c r="B6" s="87">
        <v>-9</v>
      </c>
      <c r="C6" s="87">
        <v>-8</v>
      </c>
      <c r="D6" s="88">
        <f>SUM(B6:C6)</f>
        <v>-17</v>
      </c>
    </row>
    <row r="7" spans="1:4" x14ac:dyDescent="0.25">
      <c r="A7" s="86" t="s">
        <v>9</v>
      </c>
      <c r="B7" s="87">
        <v>0</v>
      </c>
      <c r="C7" s="87">
        <v>-2</v>
      </c>
      <c r="D7" s="88">
        <f>SUM(B7:C7)</f>
        <v>-2</v>
      </c>
    </row>
    <row r="8" spans="1:4" x14ac:dyDescent="0.25">
      <c r="A8" s="86" t="s">
        <v>10</v>
      </c>
      <c r="B8" s="87">
        <v>0</v>
      </c>
      <c r="C8" s="87">
        <v>0</v>
      </c>
      <c r="D8" s="88">
        <f>SUM(B8:C8)</f>
        <v>0</v>
      </c>
    </row>
    <row r="9" spans="1:4" x14ac:dyDescent="0.25">
      <c r="A9" s="86" t="s">
        <v>11</v>
      </c>
      <c r="B9" s="87">
        <v>0</v>
      </c>
      <c r="C9" s="87">
        <v>0</v>
      </c>
      <c r="D9" s="88">
        <v>0</v>
      </c>
    </row>
    <row r="10" spans="1:4" x14ac:dyDescent="0.25">
      <c r="A10" s="86" t="s">
        <v>12</v>
      </c>
      <c r="B10" s="87">
        <f>SUM(B5:B9)</f>
        <v>-16</v>
      </c>
      <c r="C10" s="87">
        <f>SUM(C5:C9)</f>
        <v>-21</v>
      </c>
      <c r="D10" s="88">
        <f>SUM(B10:C10)</f>
        <v>-37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84">
        <v>4</v>
      </c>
      <c r="C13" s="84">
        <v>6</v>
      </c>
      <c r="D13" s="85">
        <f t="shared" ref="D13:D18" si="0">SUM(B13:C13)</f>
        <v>10</v>
      </c>
    </row>
    <row r="14" spans="1:4" x14ac:dyDescent="0.25">
      <c r="A14" s="86" t="s">
        <v>540</v>
      </c>
      <c r="B14" s="87">
        <v>0</v>
      </c>
      <c r="C14" s="87">
        <v>0</v>
      </c>
      <c r="D14" s="88">
        <f t="shared" si="0"/>
        <v>0</v>
      </c>
    </row>
    <row r="15" spans="1:4" x14ac:dyDescent="0.25">
      <c r="A15" s="86" t="s">
        <v>15</v>
      </c>
      <c r="B15" s="87">
        <v>0</v>
      </c>
      <c r="C15" s="87">
        <v>1</v>
      </c>
      <c r="D15" s="88">
        <f t="shared" si="0"/>
        <v>1</v>
      </c>
    </row>
    <row r="16" spans="1:4" x14ac:dyDescent="0.25">
      <c r="A16" s="86" t="s">
        <v>16</v>
      </c>
      <c r="B16" s="87">
        <v>0</v>
      </c>
      <c r="C16" s="87">
        <v>0</v>
      </c>
      <c r="D16" s="88">
        <f t="shared" si="0"/>
        <v>0</v>
      </c>
    </row>
    <row r="17" spans="1:4" x14ac:dyDescent="0.25">
      <c r="A17" s="86" t="s">
        <v>541</v>
      </c>
      <c r="B17" s="87">
        <v>0</v>
      </c>
      <c r="C17" s="87">
        <v>0</v>
      </c>
      <c r="D17" s="88">
        <f t="shared" si="0"/>
        <v>0</v>
      </c>
    </row>
    <row r="18" spans="1:4" x14ac:dyDescent="0.25">
      <c r="A18" s="86" t="s">
        <v>17</v>
      </c>
      <c r="B18" s="87">
        <f>SUM(B13:B17)</f>
        <v>4</v>
      </c>
      <c r="C18" s="87">
        <f>SUM(C13:C17)</f>
        <v>7</v>
      </c>
      <c r="D18" s="88">
        <f t="shared" si="0"/>
        <v>11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298</v>
      </c>
      <c r="B20" s="94">
        <v>511</v>
      </c>
      <c r="C20" s="94">
        <v>603</v>
      </c>
      <c r="D20" s="120">
        <v>1114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4</v>
      </c>
      <c r="C23" s="84">
        <v>8</v>
      </c>
      <c r="D23" s="85">
        <f>SUM(B23:C23)</f>
        <v>12</v>
      </c>
    </row>
    <row r="24" spans="1:4" x14ac:dyDescent="0.25">
      <c r="A24" s="86" t="s">
        <v>22</v>
      </c>
      <c r="B24" s="87">
        <v>40</v>
      </c>
      <c r="C24" s="87">
        <v>18</v>
      </c>
      <c r="D24" s="88">
        <f>SUM(B24:C24)</f>
        <v>58</v>
      </c>
    </row>
    <row r="25" spans="1:4" x14ac:dyDescent="0.25">
      <c r="A25" s="86" t="s">
        <v>69</v>
      </c>
      <c r="B25" s="87">
        <v>0</v>
      </c>
      <c r="C25" s="87">
        <v>0</v>
      </c>
      <c r="D25" s="88">
        <f>SUM(B25:C25)</f>
        <v>0</v>
      </c>
    </row>
    <row r="26" spans="1:4" x14ac:dyDescent="0.25">
      <c r="A26" s="86" t="s">
        <v>248</v>
      </c>
      <c r="B26" s="87">
        <f>SUM(B23:B25)</f>
        <v>44</v>
      </c>
      <c r="C26" s="87">
        <f>SUM(C23:C25)</f>
        <v>26</v>
      </c>
      <c r="D26" s="88">
        <f>SUM(B26:C26)</f>
        <v>70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7">
        <v>471</v>
      </c>
      <c r="C28" s="87">
        <v>585</v>
      </c>
      <c r="D28" s="88">
        <f>SUM(B28:C28)</f>
        <v>1056</v>
      </c>
    </row>
    <row r="29" spans="1:4" x14ac:dyDescent="0.25">
      <c r="A29" s="86" t="s">
        <v>26</v>
      </c>
      <c r="B29" s="87">
        <v>467</v>
      </c>
      <c r="C29" s="87">
        <v>577</v>
      </c>
      <c r="D29" s="88">
        <f>SUM(B29:C29)</f>
        <v>1044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509</v>
      </c>
      <c r="C32" s="84">
        <v>603</v>
      </c>
      <c r="D32" s="85">
        <f t="shared" ref="D32:D38" si="1">SUM(B32:C32)</f>
        <v>1112</v>
      </c>
    </row>
    <row r="33" spans="1:4" x14ac:dyDescent="0.25">
      <c r="A33" s="86" t="s">
        <v>30</v>
      </c>
      <c r="B33" s="87">
        <v>2</v>
      </c>
      <c r="C33" s="87">
        <v>0</v>
      </c>
      <c r="D33" s="88">
        <f t="shared" si="1"/>
        <v>2</v>
      </c>
    </row>
    <row r="34" spans="1:4" x14ac:dyDescent="0.25">
      <c r="A34" s="86" t="s">
        <v>250</v>
      </c>
      <c r="B34" s="87">
        <v>469</v>
      </c>
      <c r="C34" s="87">
        <v>585</v>
      </c>
      <c r="D34" s="88">
        <f t="shared" si="1"/>
        <v>1054</v>
      </c>
    </row>
    <row r="35" spans="1:4" x14ac:dyDescent="0.25">
      <c r="A35" s="86" t="s">
        <v>32</v>
      </c>
      <c r="B35" s="87">
        <v>465</v>
      </c>
      <c r="C35" s="87">
        <v>577</v>
      </c>
      <c r="D35" s="88">
        <f t="shared" si="1"/>
        <v>1042</v>
      </c>
    </row>
    <row r="36" spans="1:4" x14ac:dyDescent="0.25">
      <c r="A36" s="86" t="s">
        <v>33</v>
      </c>
      <c r="B36" s="87">
        <v>510</v>
      </c>
      <c r="C36" s="87">
        <v>603</v>
      </c>
      <c r="D36" s="88">
        <f t="shared" si="1"/>
        <v>1113</v>
      </c>
    </row>
    <row r="37" spans="1:4" x14ac:dyDescent="0.25">
      <c r="A37" s="86" t="s">
        <v>251</v>
      </c>
      <c r="B37" s="89">
        <v>470</v>
      </c>
      <c r="C37" s="89">
        <v>585</v>
      </c>
      <c r="D37" s="88">
        <f t="shared" si="1"/>
        <v>1055</v>
      </c>
    </row>
    <row r="38" spans="1:4" x14ac:dyDescent="0.25">
      <c r="A38" s="99" t="s">
        <v>252</v>
      </c>
      <c r="B38" s="100">
        <v>466</v>
      </c>
      <c r="C38" s="100">
        <v>577</v>
      </c>
      <c r="D38" s="101">
        <f t="shared" si="1"/>
        <v>1043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299</v>
      </c>
      <c r="B40" s="266"/>
      <c r="C40" s="266"/>
      <c r="D40" s="267"/>
    </row>
    <row r="41" spans="1:4" x14ac:dyDescent="0.25">
      <c r="A41" s="83" t="s">
        <v>37</v>
      </c>
      <c r="B41" s="84">
        <v>0</v>
      </c>
      <c r="C41" s="84">
        <v>0</v>
      </c>
      <c r="D41" s="85">
        <f>SUM(B41:C41)</f>
        <v>0</v>
      </c>
    </row>
    <row r="42" spans="1:4" x14ac:dyDescent="0.25">
      <c r="A42" s="86" t="s">
        <v>39</v>
      </c>
      <c r="B42" s="87">
        <v>0</v>
      </c>
      <c r="C42" s="87">
        <v>1</v>
      </c>
      <c r="D42" s="88">
        <f>SUM(B42:C42)</f>
        <v>1</v>
      </c>
    </row>
    <row r="43" spans="1:4" x14ac:dyDescent="0.25">
      <c r="A43" s="86" t="s">
        <v>40</v>
      </c>
      <c r="B43" s="87">
        <v>2</v>
      </c>
      <c r="C43" s="87">
        <v>1</v>
      </c>
      <c r="D43" s="88">
        <f>SUM(B43:C43)</f>
        <v>3</v>
      </c>
    </row>
    <row r="44" spans="1:4" x14ac:dyDescent="0.25">
      <c r="A44" s="86" t="s">
        <v>41</v>
      </c>
      <c r="B44" s="87">
        <f>SUM(B41:B43)</f>
        <v>2</v>
      </c>
      <c r="C44" s="87">
        <f>SUM(C41:C43)</f>
        <v>2</v>
      </c>
      <c r="D44" s="88">
        <f>SUM(B44:C44)</f>
        <v>4</v>
      </c>
    </row>
    <row r="45" spans="1:4" x14ac:dyDescent="0.25">
      <c r="A45" s="90"/>
      <c r="B45" s="91"/>
      <c r="C45" s="91"/>
      <c r="D45" s="92"/>
    </row>
    <row r="46" spans="1:4" x14ac:dyDescent="0.25">
      <c r="A46" s="259" t="s">
        <v>300</v>
      </c>
      <c r="B46" s="260"/>
      <c r="C46" s="260"/>
      <c r="D46" s="261"/>
    </row>
    <row r="47" spans="1:4" x14ac:dyDescent="0.25">
      <c r="A47" s="105" t="s">
        <v>552</v>
      </c>
      <c r="B47" s="106">
        <v>106</v>
      </c>
      <c r="C47" s="106">
        <v>118</v>
      </c>
      <c r="D47" s="107">
        <f t="shared" ref="D47:D52" si="2">SUM(B47:C47)</f>
        <v>224</v>
      </c>
    </row>
    <row r="48" spans="1:4" x14ac:dyDescent="0.25">
      <c r="A48" s="108" t="s">
        <v>100</v>
      </c>
      <c r="B48" s="109">
        <v>128</v>
      </c>
      <c r="C48" s="109">
        <v>148</v>
      </c>
      <c r="D48" s="110">
        <f t="shared" si="2"/>
        <v>276</v>
      </c>
    </row>
    <row r="49" spans="1:4" x14ac:dyDescent="0.25">
      <c r="A49" s="108" t="s">
        <v>101</v>
      </c>
      <c r="B49" s="109">
        <v>138</v>
      </c>
      <c r="C49" s="109">
        <v>158</v>
      </c>
      <c r="D49" s="110">
        <f t="shared" si="2"/>
        <v>296</v>
      </c>
    </row>
    <row r="50" spans="1:4" x14ac:dyDescent="0.25">
      <c r="A50" s="108" t="s">
        <v>102</v>
      </c>
      <c r="B50" s="109">
        <v>139</v>
      </c>
      <c r="C50" s="109">
        <v>179</v>
      </c>
      <c r="D50" s="110">
        <f t="shared" si="2"/>
        <v>318</v>
      </c>
    </row>
    <row r="51" spans="1:4" x14ac:dyDescent="0.25">
      <c r="A51" s="108" t="s">
        <v>294</v>
      </c>
      <c r="B51" s="109">
        <v>0</v>
      </c>
      <c r="C51" s="109">
        <v>0</v>
      </c>
      <c r="D51" s="110">
        <f t="shared" si="2"/>
        <v>0</v>
      </c>
    </row>
    <row r="52" spans="1:4" x14ac:dyDescent="0.25">
      <c r="A52" s="108" t="s">
        <v>4</v>
      </c>
      <c r="B52" s="109">
        <f>SUM(B47:B51)</f>
        <v>511</v>
      </c>
      <c r="C52" s="109">
        <f>SUM(C47:C51)</f>
        <v>603</v>
      </c>
      <c r="D52" s="110">
        <f t="shared" si="2"/>
        <v>1114</v>
      </c>
    </row>
    <row r="53" spans="1:4" x14ac:dyDescent="0.25">
      <c r="A53" s="111"/>
      <c r="B53" s="112"/>
      <c r="C53" s="112"/>
      <c r="D53" s="113"/>
    </row>
    <row r="54" spans="1:4" x14ac:dyDescent="0.25">
      <c r="A54" s="259" t="s">
        <v>255</v>
      </c>
      <c r="B54" s="260"/>
      <c r="C54" s="260"/>
      <c r="D54" s="261"/>
    </row>
    <row r="55" spans="1:4" x14ac:dyDescent="0.25">
      <c r="A55" s="105" t="s">
        <v>271</v>
      </c>
      <c r="B55" s="106">
        <v>81</v>
      </c>
      <c r="C55" s="106">
        <v>89</v>
      </c>
      <c r="D55" s="107">
        <f t="shared" ref="D55:D62" si="3">SUM(B55:C55)</f>
        <v>170</v>
      </c>
    </row>
    <row r="56" spans="1:4" x14ac:dyDescent="0.25">
      <c r="A56" s="108" t="s">
        <v>272</v>
      </c>
      <c r="B56" s="109">
        <v>28</v>
      </c>
      <c r="C56" s="109">
        <v>21</v>
      </c>
      <c r="D56" s="110">
        <f t="shared" si="3"/>
        <v>49</v>
      </c>
    </row>
    <row r="57" spans="1:4" x14ac:dyDescent="0.25">
      <c r="A57" s="108" t="s">
        <v>51</v>
      </c>
      <c r="B57" s="109">
        <v>64</v>
      </c>
      <c r="C57" s="109">
        <v>63</v>
      </c>
      <c r="D57" s="110">
        <f t="shared" si="3"/>
        <v>127</v>
      </c>
    </row>
    <row r="58" spans="1:4" x14ac:dyDescent="0.25">
      <c r="A58" s="108" t="s">
        <v>273</v>
      </c>
      <c r="B58" s="109">
        <v>3</v>
      </c>
      <c r="C58" s="109">
        <v>1</v>
      </c>
      <c r="D58" s="110">
        <f t="shared" si="3"/>
        <v>4</v>
      </c>
    </row>
    <row r="59" spans="1:4" x14ac:dyDescent="0.25">
      <c r="A59" s="108" t="s">
        <v>274</v>
      </c>
      <c r="B59" s="109">
        <v>21</v>
      </c>
      <c r="C59" s="109">
        <v>23</v>
      </c>
      <c r="D59" s="110">
        <f t="shared" si="3"/>
        <v>44</v>
      </c>
    </row>
    <row r="60" spans="1:4" x14ac:dyDescent="0.25">
      <c r="A60" s="108" t="s">
        <v>56</v>
      </c>
      <c r="B60" s="109">
        <v>271</v>
      </c>
      <c r="C60" s="109">
        <v>361</v>
      </c>
      <c r="D60" s="110">
        <f t="shared" si="3"/>
        <v>632</v>
      </c>
    </row>
    <row r="61" spans="1:4" x14ac:dyDescent="0.25">
      <c r="A61" s="108" t="s">
        <v>275</v>
      </c>
      <c r="B61" s="109">
        <v>43</v>
      </c>
      <c r="C61" s="109">
        <v>45</v>
      </c>
      <c r="D61" s="110">
        <f t="shared" si="3"/>
        <v>88</v>
      </c>
    </row>
    <row r="62" spans="1:4" x14ac:dyDescent="0.25">
      <c r="A62" s="108" t="s">
        <v>4</v>
      </c>
      <c r="B62" s="114">
        <f>SUM(B55:B61)</f>
        <v>511</v>
      </c>
      <c r="C62" s="114">
        <f>SUM(C55:C61)</f>
        <v>603</v>
      </c>
      <c r="D62" s="115">
        <f t="shared" si="3"/>
        <v>1114</v>
      </c>
    </row>
    <row r="63" spans="1:4" x14ac:dyDescent="0.25">
      <c r="A63" s="108"/>
      <c r="B63" s="114"/>
      <c r="C63" s="114"/>
      <c r="D63" s="115"/>
    </row>
    <row r="64" spans="1:4" x14ac:dyDescent="0.25">
      <c r="A64" s="268" t="s">
        <v>61</v>
      </c>
      <c r="B64" s="263"/>
      <c r="C64" s="263"/>
      <c r="D64" s="269"/>
    </row>
    <row r="65" spans="1:4" x14ac:dyDescent="0.25">
      <c r="A65" s="105" t="s">
        <v>256</v>
      </c>
      <c r="B65" s="106">
        <v>2</v>
      </c>
      <c r="C65" s="106">
        <v>1</v>
      </c>
      <c r="D65" s="107">
        <f>SUM(B65:C65)</f>
        <v>3</v>
      </c>
    </row>
    <row r="66" spans="1:4" ht="15.75" thickBot="1" x14ac:dyDescent="0.3">
      <c r="A66" s="116" t="s">
        <v>152</v>
      </c>
      <c r="B66" s="117">
        <v>1</v>
      </c>
      <c r="C66" s="117">
        <v>2</v>
      </c>
      <c r="D66" s="118">
        <f>SUM(B66:C66)</f>
        <v>3</v>
      </c>
    </row>
  </sheetData>
  <mergeCells count="8">
    <mergeCell ref="A54:D54"/>
    <mergeCell ref="A64:D64"/>
    <mergeCell ref="A4:D4"/>
    <mergeCell ref="A12:D12"/>
    <mergeCell ref="A22:D22"/>
    <mergeCell ref="A31:D31"/>
    <mergeCell ref="A40:D40"/>
    <mergeCell ref="A46:D4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D80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407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408</v>
      </c>
      <c r="B2" s="78">
        <v>531</v>
      </c>
      <c r="C2" s="78">
        <v>585</v>
      </c>
      <c r="D2" s="79">
        <v>1116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130">
        <v>-9</v>
      </c>
      <c r="C5" s="130">
        <v>-13</v>
      </c>
      <c r="D5" s="131">
        <f t="shared" ref="D5:D10" si="0">SUM(B5:C5)</f>
        <v>-22</v>
      </c>
    </row>
    <row r="6" spans="1:4" x14ac:dyDescent="0.25">
      <c r="A6" s="86" t="s">
        <v>409</v>
      </c>
      <c r="B6" s="89">
        <v>-143</v>
      </c>
      <c r="C6" s="89">
        <v>-118</v>
      </c>
      <c r="D6" s="132">
        <f t="shared" si="0"/>
        <v>-261</v>
      </c>
    </row>
    <row r="7" spans="1:4" x14ac:dyDescent="0.25">
      <c r="A7" s="86" t="s">
        <v>9</v>
      </c>
      <c r="B7" s="89">
        <v>-2</v>
      </c>
      <c r="C7" s="89">
        <v>-10</v>
      </c>
      <c r="D7" s="132">
        <f t="shared" si="0"/>
        <v>-12</v>
      </c>
    </row>
    <row r="8" spans="1:4" x14ac:dyDescent="0.25">
      <c r="A8" s="86" t="s">
        <v>10</v>
      </c>
      <c r="B8" s="89">
        <v>0</v>
      </c>
      <c r="C8" s="89">
        <v>0</v>
      </c>
      <c r="D8" s="132">
        <f t="shared" si="0"/>
        <v>0</v>
      </c>
    </row>
    <row r="9" spans="1:4" x14ac:dyDescent="0.25">
      <c r="A9" s="86" t="s">
        <v>11</v>
      </c>
      <c r="B9" s="89">
        <v>-1</v>
      </c>
      <c r="C9" s="89">
        <v>-3</v>
      </c>
      <c r="D9" s="132">
        <f t="shared" si="0"/>
        <v>-4</v>
      </c>
    </row>
    <row r="10" spans="1:4" x14ac:dyDescent="0.25">
      <c r="A10" s="86" t="s">
        <v>12</v>
      </c>
      <c r="B10" s="89">
        <f>SUM(B5:B9)</f>
        <v>-155</v>
      </c>
      <c r="C10" s="89">
        <f>SUM(C5:C9)</f>
        <v>-144</v>
      </c>
      <c r="D10" s="132">
        <f t="shared" si="0"/>
        <v>-299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130">
        <v>1</v>
      </c>
      <c r="C13" s="130">
        <v>13</v>
      </c>
      <c r="D13" s="131">
        <f t="shared" ref="D13:D18" si="1">SUM(B13:C13)</f>
        <v>14</v>
      </c>
    </row>
    <row r="14" spans="1:4" x14ac:dyDescent="0.25">
      <c r="A14" s="86" t="s">
        <v>540</v>
      </c>
      <c r="B14" s="89">
        <v>3</v>
      </c>
      <c r="C14" s="89">
        <v>2</v>
      </c>
      <c r="D14" s="132">
        <f t="shared" si="1"/>
        <v>5</v>
      </c>
    </row>
    <row r="15" spans="1:4" x14ac:dyDescent="0.25">
      <c r="A15" s="86" t="s">
        <v>15</v>
      </c>
      <c r="B15" s="89">
        <v>10</v>
      </c>
      <c r="C15" s="89">
        <v>15</v>
      </c>
      <c r="D15" s="132">
        <f t="shared" si="1"/>
        <v>25</v>
      </c>
    </row>
    <row r="16" spans="1:4" x14ac:dyDescent="0.25">
      <c r="A16" s="86" t="s">
        <v>16</v>
      </c>
      <c r="B16" s="89">
        <v>2</v>
      </c>
      <c r="C16" s="89">
        <v>6</v>
      </c>
      <c r="D16" s="132">
        <f t="shared" si="1"/>
        <v>8</v>
      </c>
    </row>
    <row r="17" spans="1:4" x14ac:dyDescent="0.25">
      <c r="A17" s="86" t="s">
        <v>541</v>
      </c>
      <c r="B17" s="89">
        <v>131</v>
      </c>
      <c r="C17" s="89">
        <v>140</v>
      </c>
      <c r="D17" s="132">
        <f t="shared" si="1"/>
        <v>271</v>
      </c>
    </row>
    <row r="18" spans="1:4" x14ac:dyDescent="0.25">
      <c r="A18" s="86" t="s">
        <v>17</v>
      </c>
      <c r="B18" s="89">
        <f>SUM(B13:B17)</f>
        <v>147</v>
      </c>
      <c r="C18" s="89">
        <f>SUM(C13:C17)</f>
        <v>176</v>
      </c>
      <c r="D18" s="132">
        <f t="shared" si="1"/>
        <v>323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410</v>
      </c>
      <c r="B20" s="94">
        <v>523</v>
      </c>
      <c r="C20" s="94">
        <v>617</v>
      </c>
      <c r="D20" s="120">
        <f>SUM(B20:C20)</f>
        <v>1140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-8</v>
      </c>
      <c r="C23" s="84">
        <v>-7</v>
      </c>
      <c r="D23" s="85">
        <f>SUM(B23:C23)</f>
        <v>-15</v>
      </c>
    </row>
    <row r="24" spans="1:4" x14ac:dyDescent="0.25">
      <c r="A24" s="86" t="s">
        <v>22</v>
      </c>
      <c r="B24" s="87">
        <v>-49</v>
      </c>
      <c r="C24" s="87">
        <v>-32</v>
      </c>
      <c r="D24" s="88">
        <f>SUM(B24:C24)</f>
        <v>-81</v>
      </c>
    </row>
    <row r="25" spans="1:4" x14ac:dyDescent="0.25">
      <c r="A25" s="86" t="s">
        <v>69</v>
      </c>
      <c r="B25" s="87">
        <v>0</v>
      </c>
      <c r="C25" s="87">
        <v>0</v>
      </c>
      <c r="D25" s="88">
        <f>SUM(B25:C25)</f>
        <v>0</v>
      </c>
    </row>
    <row r="26" spans="1:4" x14ac:dyDescent="0.25">
      <c r="A26" s="86" t="s">
        <v>248</v>
      </c>
      <c r="B26" s="87">
        <f>SUM(B23:B25)</f>
        <v>-57</v>
      </c>
      <c r="C26" s="87">
        <f>SUM(C23:C25)</f>
        <v>-39</v>
      </c>
      <c r="D26" s="88">
        <f>SUM(B26:C26)</f>
        <v>-96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7">
        <f>SUM(B20+B24)</f>
        <v>474</v>
      </c>
      <c r="C28" s="87">
        <f>SUM(C20+C24)</f>
        <v>585</v>
      </c>
      <c r="D28" s="88">
        <f>SUM(B28:C28)</f>
        <v>1059</v>
      </c>
    </row>
    <row r="29" spans="1:4" x14ac:dyDescent="0.25">
      <c r="A29" s="86" t="s">
        <v>26</v>
      </c>
      <c r="B29" s="87">
        <f>SUM(B20+B26)</f>
        <v>466</v>
      </c>
      <c r="C29" s="87">
        <f>SUM(C20+C26)</f>
        <v>578</v>
      </c>
      <c r="D29" s="88">
        <f>SUM(B29:C29)</f>
        <v>1044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v>523</v>
      </c>
      <c r="C32" s="84">
        <v>615</v>
      </c>
      <c r="D32" s="85">
        <f>SUM(B32:C32)</f>
        <v>1138</v>
      </c>
    </row>
    <row r="33" spans="1:4" x14ac:dyDescent="0.25">
      <c r="A33" s="86" t="s">
        <v>30</v>
      </c>
      <c r="B33" s="87">
        <v>0</v>
      </c>
      <c r="C33" s="87">
        <v>2</v>
      </c>
      <c r="D33" s="88">
        <v>2</v>
      </c>
    </row>
    <row r="34" spans="1:4" x14ac:dyDescent="0.25">
      <c r="A34" s="86" t="s">
        <v>250</v>
      </c>
      <c r="B34" s="87">
        <v>474</v>
      </c>
      <c r="C34" s="87">
        <v>583</v>
      </c>
      <c r="D34" s="88">
        <f>SUM(B34:C34)</f>
        <v>1057</v>
      </c>
    </row>
    <row r="35" spans="1:4" x14ac:dyDescent="0.25">
      <c r="A35" s="86" t="s">
        <v>32</v>
      </c>
      <c r="B35" s="89">
        <v>466</v>
      </c>
      <c r="C35" s="89">
        <v>576</v>
      </c>
      <c r="D35" s="88">
        <f>SUM(B35:C35)</f>
        <v>1042</v>
      </c>
    </row>
    <row r="36" spans="1:4" x14ac:dyDescent="0.25">
      <c r="A36" s="86" t="s">
        <v>33</v>
      </c>
      <c r="B36" s="89">
        <v>523</v>
      </c>
      <c r="C36" s="89">
        <v>616</v>
      </c>
      <c r="D36" s="88">
        <f>SUM(B36:C36)</f>
        <v>1139</v>
      </c>
    </row>
    <row r="37" spans="1:4" x14ac:dyDescent="0.25">
      <c r="A37" s="86" t="s">
        <v>251</v>
      </c>
      <c r="B37" s="89">
        <v>474</v>
      </c>
      <c r="C37" s="89">
        <v>584</v>
      </c>
      <c r="D37" s="88">
        <f>SUM(B37:C37)</f>
        <v>1058</v>
      </c>
    </row>
    <row r="38" spans="1:4" x14ac:dyDescent="0.25">
      <c r="A38" s="99" t="s">
        <v>252</v>
      </c>
      <c r="B38" s="100">
        <v>466</v>
      </c>
      <c r="C38" s="100">
        <v>577</v>
      </c>
      <c r="D38" s="101">
        <f>SUM(B38:C38)</f>
        <v>1043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411</v>
      </c>
      <c r="B40" s="266"/>
      <c r="C40" s="266"/>
      <c r="D40" s="267"/>
    </row>
    <row r="41" spans="1:4" x14ac:dyDescent="0.25">
      <c r="A41" s="83" t="s">
        <v>37</v>
      </c>
      <c r="B41" s="84">
        <v>2</v>
      </c>
      <c r="C41" s="84">
        <v>0</v>
      </c>
      <c r="D41" s="85">
        <f>SUM(B41:C41)</f>
        <v>2</v>
      </c>
    </row>
    <row r="42" spans="1:4" x14ac:dyDescent="0.25">
      <c r="A42" s="86" t="s">
        <v>39</v>
      </c>
      <c r="B42" s="87">
        <v>2</v>
      </c>
      <c r="C42" s="87">
        <v>3</v>
      </c>
      <c r="D42" s="88">
        <f>SUM(B42:C42)</f>
        <v>5</v>
      </c>
    </row>
    <row r="43" spans="1:4" x14ac:dyDescent="0.25">
      <c r="A43" s="86" t="s">
        <v>40</v>
      </c>
      <c r="B43" s="87">
        <v>2</v>
      </c>
      <c r="C43" s="87">
        <v>1</v>
      </c>
      <c r="D43" s="88">
        <f>SUM(B43:C43)</f>
        <v>3</v>
      </c>
    </row>
    <row r="44" spans="1:4" x14ac:dyDescent="0.25">
      <c r="A44" s="86" t="s">
        <v>41</v>
      </c>
      <c r="B44" s="87">
        <f>SUM(B41:B43)</f>
        <v>6</v>
      </c>
      <c r="C44" s="87">
        <f>SUM(C41:C43)</f>
        <v>4</v>
      </c>
      <c r="D44" s="88">
        <f>SUM(B44:C44)</f>
        <v>10</v>
      </c>
    </row>
    <row r="45" spans="1:4" x14ac:dyDescent="0.25">
      <c r="A45" s="90"/>
      <c r="B45" s="91"/>
      <c r="C45" s="91"/>
      <c r="D45" s="92"/>
    </row>
    <row r="46" spans="1:4" x14ac:dyDescent="0.25">
      <c r="A46" s="259" t="s">
        <v>412</v>
      </c>
      <c r="B46" s="260"/>
      <c r="C46" s="260"/>
      <c r="D46" s="261"/>
    </row>
    <row r="47" spans="1:4" x14ac:dyDescent="0.25">
      <c r="A47" s="105" t="s">
        <v>552</v>
      </c>
      <c r="B47" s="106">
        <v>136</v>
      </c>
      <c r="C47" s="106">
        <v>146</v>
      </c>
      <c r="D47" s="107">
        <f t="shared" ref="D47:D52" si="2">SUM(B47:C47)</f>
        <v>282</v>
      </c>
    </row>
    <row r="48" spans="1:4" x14ac:dyDescent="0.25">
      <c r="A48" s="108" t="s">
        <v>100</v>
      </c>
      <c r="B48" s="109">
        <v>134</v>
      </c>
      <c r="C48" s="109">
        <v>164</v>
      </c>
      <c r="D48" s="110">
        <f t="shared" si="2"/>
        <v>298</v>
      </c>
    </row>
    <row r="49" spans="1:4" x14ac:dyDescent="0.25">
      <c r="A49" s="108" t="s">
        <v>101</v>
      </c>
      <c r="B49" s="109">
        <v>139</v>
      </c>
      <c r="C49" s="109">
        <v>156</v>
      </c>
      <c r="D49" s="110">
        <f t="shared" si="2"/>
        <v>295</v>
      </c>
    </row>
    <row r="50" spans="1:4" x14ac:dyDescent="0.25">
      <c r="A50" s="108" t="s">
        <v>102</v>
      </c>
      <c r="B50" s="109">
        <v>114</v>
      </c>
      <c r="C50" s="109">
        <v>151</v>
      </c>
      <c r="D50" s="110">
        <f t="shared" si="2"/>
        <v>265</v>
      </c>
    </row>
    <row r="51" spans="1:4" x14ac:dyDescent="0.25">
      <c r="A51" s="108" t="s">
        <v>294</v>
      </c>
      <c r="B51" s="109">
        <v>0</v>
      </c>
      <c r="C51" s="109">
        <v>0</v>
      </c>
      <c r="D51" s="110">
        <f t="shared" si="2"/>
        <v>0</v>
      </c>
    </row>
    <row r="52" spans="1:4" x14ac:dyDescent="0.25">
      <c r="A52" s="108" t="s">
        <v>4</v>
      </c>
      <c r="B52" s="109">
        <f>SUM(B47:B51)</f>
        <v>523</v>
      </c>
      <c r="C52" s="109">
        <f>SUM(C47:C51)</f>
        <v>617</v>
      </c>
      <c r="D52" s="110">
        <f t="shared" si="2"/>
        <v>1140</v>
      </c>
    </row>
    <row r="53" spans="1:4" x14ac:dyDescent="0.25">
      <c r="A53" s="111"/>
      <c r="B53" s="112"/>
      <c r="C53" s="112"/>
      <c r="D53" s="113"/>
    </row>
    <row r="54" spans="1:4" x14ac:dyDescent="0.25">
      <c r="A54" s="259" t="s">
        <v>255</v>
      </c>
      <c r="B54" s="260"/>
      <c r="C54" s="260"/>
      <c r="D54" s="261"/>
    </row>
    <row r="55" spans="1:4" x14ac:dyDescent="0.25">
      <c r="A55" s="105" t="s">
        <v>271</v>
      </c>
      <c r="B55" s="106">
        <v>83</v>
      </c>
      <c r="C55" s="106">
        <v>92</v>
      </c>
      <c r="D55" s="107">
        <f t="shared" ref="D55:D62" si="3">SUM(B55:C55)</f>
        <v>175</v>
      </c>
    </row>
    <row r="56" spans="1:4" x14ac:dyDescent="0.25">
      <c r="A56" s="108" t="s">
        <v>272</v>
      </c>
      <c r="B56" s="109">
        <v>28</v>
      </c>
      <c r="C56" s="109">
        <v>22</v>
      </c>
      <c r="D56" s="110">
        <f t="shared" si="3"/>
        <v>50</v>
      </c>
    </row>
    <row r="57" spans="1:4" x14ac:dyDescent="0.25">
      <c r="A57" s="108" t="s">
        <v>51</v>
      </c>
      <c r="B57" s="109">
        <v>70</v>
      </c>
      <c r="C57" s="109">
        <v>62</v>
      </c>
      <c r="D57" s="110">
        <f t="shared" si="3"/>
        <v>132</v>
      </c>
    </row>
    <row r="58" spans="1:4" x14ac:dyDescent="0.25">
      <c r="A58" s="108" t="s">
        <v>273</v>
      </c>
      <c r="B58" s="109">
        <v>4</v>
      </c>
      <c r="C58" s="109">
        <v>1</v>
      </c>
      <c r="D58" s="110">
        <f t="shared" si="3"/>
        <v>5</v>
      </c>
    </row>
    <row r="59" spans="1:4" x14ac:dyDescent="0.25">
      <c r="A59" s="108" t="s">
        <v>274</v>
      </c>
      <c r="B59" s="109">
        <v>21</v>
      </c>
      <c r="C59" s="109">
        <v>26</v>
      </c>
      <c r="D59" s="110">
        <f t="shared" si="3"/>
        <v>47</v>
      </c>
    </row>
    <row r="60" spans="1:4" x14ac:dyDescent="0.25">
      <c r="A60" s="108" t="s">
        <v>56</v>
      </c>
      <c r="B60" s="109">
        <v>274</v>
      </c>
      <c r="C60" s="109">
        <v>368</v>
      </c>
      <c r="D60" s="110">
        <f t="shared" si="3"/>
        <v>642</v>
      </c>
    </row>
    <row r="61" spans="1:4" x14ac:dyDescent="0.25">
      <c r="A61" s="108" t="s">
        <v>275</v>
      </c>
      <c r="B61" s="109">
        <v>43</v>
      </c>
      <c r="C61" s="109">
        <v>46</v>
      </c>
      <c r="D61" s="110">
        <f t="shared" si="3"/>
        <v>89</v>
      </c>
    </row>
    <row r="62" spans="1:4" x14ac:dyDescent="0.25">
      <c r="A62" s="108" t="s">
        <v>4</v>
      </c>
      <c r="B62" s="114">
        <f>SUM(B55:B61)</f>
        <v>523</v>
      </c>
      <c r="C62" s="114">
        <f>SUM(C55:C61)</f>
        <v>617</v>
      </c>
      <c r="D62" s="115">
        <f t="shared" si="3"/>
        <v>1140</v>
      </c>
    </row>
    <row r="63" spans="1:4" x14ac:dyDescent="0.25">
      <c r="A63" s="108"/>
      <c r="B63" s="114"/>
      <c r="C63" s="114"/>
      <c r="D63" s="115"/>
    </row>
    <row r="64" spans="1:4" x14ac:dyDescent="0.25">
      <c r="A64" s="262" t="s">
        <v>344</v>
      </c>
      <c r="B64" s="263"/>
      <c r="C64" s="263"/>
      <c r="D64" s="264"/>
    </row>
    <row r="65" spans="1:4" x14ac:dyDescent="0.25">
      <c r="A65" s="133" t="s">
        <v>58</v>
      </c>
      <c r="B65" s="106">
        <v>16</v>
      </c>
      <c r="C65" s="106">
        <v>11</v>
      </c>
      <c r="D65" s="107">
        <f t="shared" ref="D65:D76" si="4">SUM(B65:C65)</f>
        <v>27</v>
      </c>
    </row>
    <row r="66" spans="1:4" x14ac:dyDescent="0.25">
      <c r="A66" s="134">
        <v>18</v>
      </c>
      <c r="B66" s="109">
        <v>128</v>
      </c>
      <c r="C66" s="109">
        <v>124</v>
      </c>
      <c r="D66" s="110">
        <f t="shared" si="4"/>
        <v>252</v>
      </c>
    </row>
    <row r="67" spans="1:4" x14ac:dyDescent="0.25">
      <c r="A67" s="134">
        <v>19</v>
      </c>
      <c r="B67" s="109">
        <v>134</v>
      </c>
      <c r="C67" s="109">
        <v>149</v>
      </c>
      <c r="D67" s="110">
        <f t="shared" si="4"/>
        <v>283</v>
      </c>
    </row>
    <row r="68" spans="1:4" x14ac:dyDescent="0.25">
      <c r="A68" s="134">
        <v>20</v>
      </c>
      <c r="B68" s="109">
        <v>129</v>
      </c>
      <c r="C68" s="109">
        <v>158</v>
      </c>
      <c r="D68" s="110">
        <f t="shared" si="4"/>
        <v>287</v>
      </c>
    </row>
    <row r="69" spans="1:4" x14ac:dyDescent="0.25">
      <c r="A69" s="134">
        <v>21</v>
      </c>
      <c r="B69" s="109">
        <v>94</v>
      </c>
      <c r="C69" s="109">
        <v>130</v>
      </c>
      <c r="D69" s="110">
        <f t="shared" si="4"/>
        <v>224</v>
      </c>
    </row>
    <row r="70" spans="1:4" x14ac:dyDescent="0.25">
      <c r="A70" s="134">
        <v>22</v>
      </c>
      <c r="B70" s="109">
        <v>17</v>
      </c>
      <c r="C70" s="109">
        <v>28</v>
      </c>
      <c r="D70" s="110">
        <f t="shared" si="4"/>
        <v>45</v>
      </c>
    </row>
    <row r="71" spans="1:4" x14ac:dyDescent="0.25">
      <c r="A71" s="134">
        <v>23</v>
      </c>
      <c r="B71" s="109">
        <v>4</v>
      </c>
      <c r="C71" s="109">
        <v>11</v>
      </c>
      <c r="D71" s="110">
        <f t="shared" si="4"/>
        <v>15</v>
      </c>
    </row>
    <row r="72" spans="1:4" x14ac:dyDescent="0.25">
      <c r="A72" s="134">
        <v>24</v>
      </c>
      <c r="B72" s="109">
        <v>1</v>
      </c>
      <c r="C72" s="109">
        <v>3</v>
      </c>
      <c r="D72" s="110">
        <f t="shared" si="4"/>
        <v>4</v>
      </c>
    </row>
    <row r="73" spans="1:4" x14ac:dyDescent="0.25">
      <c r="A73" s="134">
        <v>25</v>
      </c>
      <c r="B73" s="109">
        <v>0</v>
      </c>
      <c r="C73" s="109">
        <v>2</v>
      </c>
      <c r="D73" s="110">
        <f t="shared" si="4"/>
        <v>2</v>
      </c>
    </row>
    <row r="74" spans="1:4" x14ac:dyDescent="0.25">
      <c r="A74" s="134" t="s">
        <v>59</v>
      </c>
      <c r="B74" s="109">
        <v>0</v>
      </c>
      <c r="C74" s="109">
        <v>1</v>
      </c>
      <c r="D74" s="110">
        <f t="shared" si="4"/>
        <v>1</v>
      </c>
    </row>
    <row r="75" spans="1:4" x14ac:dyDescent="0.25">
      <c r="A75" s="134" t="s">
        <v>60</v>
      </c>
      <c r="B75" s="109">
        <v>0</v>
      </c>
      <c r="C75" s="109">
        <v>0</v>
      </c>
      <c r="D75" s="110">
        <f t="shared" si="4"/>
        <v>0</v>
      </c>
    </row>
    <row r="76" spans="1:4" x14ac:dyDescent="0.25">
      <c r="A76" s="86" t="s">
        <v>4</v>
      </c>
      <c r="B76" s="87">
        <f>SUM(B65:B75)</f>
        <v>523</v>
      </c>
      <c r="C76" s="87">
        <f>SUM(C65:C75)</f>
        <v>617</v>
      </c>
      <c r="D76" s="88">
        <f t="shared" si="4"/>
        <v>1140</v>
      </c>
    </row>
    <row r="77" spans="1:4" x14ac:dyDescent="0.25">
      <c r="A77" s="86"/>
      <c r="B77" s="87"/>
      <c r="C77" s="87"/>
      <c r="D77" s="88"/>
    </row>
    <row r="78" spans="1:4" x14ac:dyDescent="0.25">
      <c r="A78" s="262" t="s">
        <v>61</v>
      </c>
      <c r="B78" s="263"/>
      <c r="C78" s="263"/>
      <c r="D78" s="264"/>
    </row>
    <row r="79" spans="1:4" x14ac:dyDescent="0.25">
      <c r="A79" s="105" t="s">
        <v>256</v>
      </c>
      <c r="B79" s="106">
        <v>1</v>
      </c>
      <c r="C79" s="106">
        <v>2</v>
      </c>
      <c r="D79" s="107">
        <v>3</v>
      </c>
    </row>
    <row r="80" spans="1:4" ht="15.75" thickBot="1" x14ac:dyDescent="0.3">
      <c r="A80" s="116" t="s">
        <v>152</v>
      </c>
      <c r="B80" s="117">
        <v>1</v>
      </c>
      <c r="C80" s="117">
        <v>2</v>
      </c>
      <c r="D80" s="118">
        <v>3</v>
      </c>
    </row>
  </sheetData>
  <mergeCells count="9">
    <mergeCell ref="A54:D54"/>
    <mergeCell ref="A64:D64"/>
    <mergeCell ref="A78:D78"/>
    <mergeCell ref="A4:D4"/>
    <mergeCell ref="A12:D12"/>
    <mergeCell ref="A22:D22"/>
    <mergeCell ref="A31:D31"/>
    <mergeCell ref="A40:D40"/>
    <mergeCell ref="A46:D46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D66"/>
  <sheetViews>
    <sheetView workbookViewId="0"/>
  </sheetViews>
  <sheetFormatPr defaultRowHeight="15" x14ac:dyDescent="0.25"/>
  <cols>
    <col min="1" max="1" width="39.28515625" style="119" customWidth="1"/>
    <col min="2" max="4" width="15.7109375" style="119" customWidth="1"/>
  </cols>
  <sheetData>
    <row r="1" spans="1:4" x14ac:dyDescent="0.25">
      <c r="A1" s="73" t="s">
        <v>301</v>
      </c>
      <c r="B1" s="74" t="s">
        <v>2</v>
      </c>
      <c r="C1" s="75" t="s">
        <v>3</v>
      </c>
      <c r="D1" s="76" t="s">
        <v>4</v>
      </c>
    </row>
    <row r="2" spans="1:4" x14ac:dyDescent="0.25">
      <c r="A2" s="77" t="s">
        <v>302</v>
      </c>
      <c r="B2" s="78">
        <v>535</v>
      </c>
      <c r="C2" s="78">
        <v>589</v>
      </c>
      <c r="D2" s="79">
        <f>SUM(B2:C2)</f>
        <v>1124</v>
      </c>
    </row>
    <row r="3" spans="1:4" x14ac:dyDescent="0.25">
      <c r="A3" s="80"/>
      <c r="B3" s="81"/>
      <c r="C3" s="81"/>
      <c r="D3" s="82"/>
    </row>
    <row r="4" spans="1:4" x14ac:dyDescent="0.25">
      <c r="A4" s="265" t="s">
        <v>6</v>
      </c>
      <c r="B4" s="266"/>
      <c r="C4" s="266"/>
      <c r="D4" s="267"/>
    </row>
    <row r="5" spans="1:4" x14ac:dyDescent="0.25">
      <c r="A5" s="83" t="s">
        <v>7</v>
      </c>
      <c r="B5" s="84">
        <v>-3</v>
      </c>
      <c r="C5" s="84">
        <v>-4</v>
      </c>
      <c r="D5" s="85">
        <f>SUM(B5:C5)</f>
        <v>-7</v>
      </c>
    </row>
    <row r="6" spans="1:4" x14ac:dyDescent="0.25">
      <c r="A6" s="86" t="s">
        <v>303</v>
      </c>
      <c r="B6" s="87">
        <v>-9</v>
      </c>
      <c r="C6" s="87">
        <v>-8</v>
      </c>
      <c r="D6" s="88">
        <f>SUM(B6:C6)</f>
        <v>-17</v>
      </c>
    </row>
    <row r="7" spans="1:4" x14ac:dyDescent="0.25">
      <c r="A7" s="86" t="s">
        <v>9</v>
      </c>
      <c r="B7" s="87">
        <v>-2</v>
      </c>
      <c r="C7" s="87">
        <v>-5</v>
      </c>
      <c r="D7" s="88">
        <f>SUM(B7:C7)</f>
        <v>-7</v>
      </c>
    </row>
    <row r="8" spans="1:4" x14ac:dyDescent="0.25">
      <c r="A8" s="86" t="s">
        <v>10</v>
      </c>
      <c r="B8" s="87">
        <v>0</v>
      </c>
      <c r="C8" s="87">
        <v>0</v>
      </c>
      <c r="D8" s="88">
        <f>SUM(B8:C8)</f>
        <v>0</v>
      </c>
    </row>
    <row r="9" spans="1:4" x14ac:dyDescent="0.25">
      <c r="A9" s="86" t="s">
        <v>11</v>
      </c>
      <c r="B9" s="87">
        <v>-1</v>
      </c>
      <c r="C9" s="87">
        <v>0</v>
      </c>
      <c r="D9" s="88">
        <f>SUM(B9:C9)</f>
        <v>-1</v>
      </c>
    </row>
    <row r="10" spans="1:4" x14ac:dyDescent="0.25">
      <c r="A10" s="86" t="s">
        <v>12</v>
      </c>
      <c r="B10" s="87">
        <f>SUM(B5:B9)</f>
        <v>-15</v>
      </c>
      <c r="C10" s="87">
        <f>SUM(C5:C9)</f>
        <v>-17</v>
      </c>
      <c r="D10" s="88">
        <f>SUM(D5:D9)</f>
        <v>-32</v>
      </c>
    </row>
    <row r="11" spans="1:4" x14ac:dyDescent="0.25">
      <c r="A11" s="90"/>
      <c r="B11" s="91"/>
      <c r="C11" s="91"/>
      <c r="D11" s="92"/>
    </row>
    <row r="12" spans="1:4" x14ac:dyDescent="0.25">
      <c r="A12" s="265" t="s">
        <v>13</v>
      </c>
      <c r="B12" s="266"/>
      <c r="C12" s="266"/>
      <c r="D12" s="267"/>
    </row>
    <row r="13" spans="1:4" x14ac:dyDescent="0.25">
      <c r="A13" s="83" t="s">
        <v>14</v>
      </c>
      <c r="B13" s="84">
        <v>8</v>
      </c>
      <c r="C13" s="84">
        <v>9</v>
      </c>
      <c r="D13" s="85">
        <f t="shared" ref="D13:D18" si="0">SUM(B13:C13)</f>
        <v>17</v>
      </c>
    </row>
    <row r="14" spans="1:4" x14ac:dyDescent="0.25">
      <c r="A14" s="86" t="s">
        <v>540</v>
      </c>
      <c r="B14" s="87">
        <v>1</v>
      </c>
      <c r="C14" s="87">
        <v>2</v>
      </c>
      <c r="D14" s="88">
        <f t="shared" si="0"/>
        <v>3</v>
      </c>
    </row>
    <row r="15" spans="1:4" x14ac:dyDescent="0.25">
      <c r="A15" s="86" t="s">
        <v>15</v>
      </c>
      <c r="B15" s="87">
        <v>2</v>
      </c>
      <c r="C15" s="87">
        <v>0</v>
      </c>
      <c r="D15" s="88">
        <f t="shared" si="0"/>
        <v>2</v>
      </c>
    </row>
    <row r="16" spans="1:4" x14ac:dyDescent="0.25">
      <c r="A16" s="86" t="s">
        <v>16</v>
      </c>
      <c r="B16" s="87">
        <v>0</v>
      </c>
      <c r="C16" s="87">
        <v>2</v>
      </c>
      <c r="D16" s="88">
        <f t="shared" si="0"/>
        <v>2</v>
      </c>
    </row>
    <row r="17" spans="1:4" x14ac:dyDescent="0.25">
      <c r="A17" s="86" t="s">
        <v>541</v>
      </c>
      <c r="B17" s="87">
        <v>0</v>
      </c>
      <c r="C17" s="87">
        <v>0</v>
      </c>
      <c r="D17" s="88">
        <f t="shared" si="0"/>
        <v>0</v>
      </c>
    </row>
    <row r="18" spans="1:4" x14ac:dyDescent="0.25">
      <c r="A18" s="86" t="s">
        <v>17</v>
      </c>
      <c r="B18" s="87">
        <f>SUM(B13:B17)</f>
        <v>11</v>
      </c>
      <c r="C18" s="87">
        <f>SUM(C13:C17)</f>
        <v>13</v>
      </c>
      <c r="D18" s="88">
        <f t="shared" si="0"/>
        <v>24</v>
      </c>
    </row>
    <row r="19" spans="1:4" x14ac:dyDescent="0.25">
      <c r="A19" s="90"/>
      <c r="B19" s="91"/>
      <c r="C19" s="91"/>
      <c r="D19" s="92"/>
    </row>
    <row r="20" spans="1:4" x14ac:dyDescent="0.25">
      <c r="A20" s="93" t="s">
        <v>304</v>
      </c>
      <c r="B20" s="94">
        <v>531</v>
      </c>
      <c r="C20" s="94">
        <v>585</v>
      </c>
      <c r="D20" s="120">
        <v>1116</v>
      </c>
    </row>
    <row r="21" spans="1:4" x14ac:dyDescent="0.25">
      <c r="A21" s="96"/>
      <c r="B21" s="97"/>
      <c r="C21" s="97"/>
      <c r="D21" s="98"/>
    </row>
    <row r="22" spans="1:4" x14ac:dyDescent="0.25">
      <c r="A22" s="265" t="s">
        <v>19</v>
      </c>
      <c r="B22" s="266"/>
      <c r="C22" s="266"/>
      <c r="D22" s="267"/>
    </row>
    <row r="23" spans="1:4" x14ac:dyDescent="0.25">
      <c r="A23" s="83" t="s">
        <v>247</v>
      </c>
      <c r="B23" s="84">
        <v>6</v>
      </c>
      <c r="C23" s="84">
        <v>8</v>
      </c>
      <c r="D23" s="85">
        <f>SUM(B23:C23)</f>
        <v>14</v>
      </c>
    </row>
    <row r="24" spans="1:4" x14ac:dyDescent="0.25">
      <c r="A24" s="86" t="s">
        <v>22</v>
      </c>
      <c r="B24" s="87">
        <v>39</v>
      </c>
      <c r="C24" s="87">
        <v>29</v>
      </c>
      <c r="D24" s="88">
        <f>SUM(B24:C24)</f>
        <v>68</v>
      </c>
    </row>
    <row r="25" spans="1:4" x14ac:dyDescent="0.25">
      <c r="A25" s="86" t="s">
        <v>69</v>
      </c>
      <c r="B25" s="87">
        <v>0</v>
      </c>
      <c r="C25" s="87">
        <v>0</v>
      </c>
      <c r="D25" s="88">
        <f>SUM(B25:C25)</f>
        <v>0</v>
      </c>
    </row>
    <row r="26" spans="1:4" x14ac:dyDescent="0.25">
      <c r="A26" s="86" t="s">
        <v>248</v>
      </c>
      <c r="B26" s="87">
        <f>SUM(B23:B25)</f>
        <v>45</v>
      </c>
      <c r="C26" s="87">
        <f>SUM(C23:C25)</f>
        <v>37</v>
      </c>
      <c r="D26" s="88">
        <f>SUM(B26:C26)</f>
        <v>82</v>
      </c>
    </row>
    <row r="27" spans="1:4" x14ac:dyDescent="0.25">
      <c r="A27" s="86"/>
      <c r="B27" s="87"/>
      <c r="C27" s="87"/>
      <c r="D27" s="88"/>
    </row>
    <row r="28" spans="1:4" x14ac:dyDescent="0.25">
      <c r="A28" s="86" t="s">
        <v>249</v>
      </c>
      <c r="B28" s="87">
        <f>B20-B24</f>
        <v>492</v>
      </c>
      <c r="C28" s="87">
        <f>C20-C24</f>
        <v>556</v>
      </c>
      <c r="D28" s="88">
        <f>SUM(B28:C28)</f>
        <v>1048</v>
      </c>
    </row>
    <row r="29" spans="1:4" x14ac:dyDescent="0.25">
      <c r="A29" s="86" t="s">
        <v>26</v>
      </c>
      <c r="B29" s="87">
        <f>B20-B26</f>
        <v>486</v>
      </c>
      <c r="C29" s="87">
        <f>C20-C26</f>
        <v>548</v>
      </c>
      <c r="D29" s="88">
        <f>SUM(B29:C29)</f>
        <v>1034</v>
      </c>
    </row>
    <row r="30" spans="1:4" x14ac:dyDescent="0.25">
      <c r="A30" s="90"/>
      <c r="B30" s="91"/>
      <c r="C30" s="91"/>
      <c r="D30" s="92"/>
    </row>
    <row r="31" spans="1:4" x14ac:dyDescent="0.25">
      <c r="A31" s="265" t="s">
        <v>28</v>
      </c>
      <c r="B31" s="266"/>
      <c r="C31" s="266"/>
      <c r="D31" s="267"/>
    </row>
    <row r="32" spans="1:4" x14ac:dyDescent="0.25">
      <c r="A32" s="83" t="s">
        <v>29</v>
      </c>
      <c r="B32" s="84">
        <f>B20-B33</f>
        <v>528</v>
      </c>
      <c r="C32" s="84">
        <f>C20-C33</f>
        <v>580</v>
      </c>
      <c r="D32" s="85">
        <f t="shared" ref="D32:D38" si="1">SUM(B32:C32)</f>
        <v>1108</v>
      </c>
    </row>
    <row r="33" spans="1:4" x14ac:dyDescent="0.25">
      <c r="A33" s="86" t="s">
        <v>30</v>
      </c>
      <c r="B33" s="87">
        <v>3</v>
      </c>
      <c r="C33" s="87">
        <v>5</v>
      </c>
      <c r="D33" s="88">
        <f t="shared" si="1"/>
        <v>8</v>
      </c>
    </row>
    <row r="34" spans="1:4" x14ac:dyDescent="0.25">
      <c r="A34" s="86" t="s">
        <v>250</v>
      </c>
      <c r="B34" s="87">
        <f>B32-B24-B25</f>
        <v>489</v>
      </c>
      <c r="C34" s="87">
        <f>C32-C24-C25</f>
        <v>551</v>
      </c>
      <c r="D34" s="88">
        <f t="shared" si="1"/>
        <v>1040</v>
      </c>
    </row>
    <row r="35" spans="1:4" x14ac:dyDescent="0.25">
      <c r="A35" s="86" t="s">
        <v>32</v>
      </c>
      <c r="B35" s="87">
        <f>B34-B23</f>
        <v>483</v>
      </c>
      <c r="C35" s="87">
        <f>C34-C23</f>
        <v>543</v>
      </c>
      <c r="D35" s="88">
        <f t="shared" si="1"/>
        <v>1026</v>
      </c>
    </row>
    <row r="36" spans="1:4" x14ac:dyDescent="0.25">
      <c r="A36" s="86" t="s">
        <v>33</v>
      </c>
      <c r="B36" s="87">
        <f>B32+B33/2</f>
        <v>529.5</v>
      </c>
      <c r="C36" s="87">
        <f>C32+C33/2</f>
        <v>582.5</v>
      </c>
      <c r="D36" s="88">
        <f t="shared" si="1"/>
        <v>1112</v>
      </c>
    </row>
    <row r="37" spans="1:4" x14ac:dyDescent="0.25">
      <c r="A37" s="86" t="s">
        <v>251</v>
      </c>
      <c r="B37" s="87">
        <f>B34+B33/2</f>
        <v>490.5</v>
      </c>
      <c r="C37" s="87">
        <f>C34+C33/2</f>
        <v>553.5</v>
      </c>
      <c r="D37" s="88">
        <f t="shared" si="1"/>
        <v>1044</v>
      </c>
    </row>
    <row r="38" spans="1:4" x14ac:dyDescent="0.25">
      <c r="A38" s="99" t="s">
        <v>252</v>
      </c>
      <c r="B38" s="100">
        <f>B35+B33/2</f>
        <v>484.5</v>
      </c>
      <c r="C38" s="100">
        <f>C35+C33/2</f>
        <v>545.5</v>
      </c>
      <c r="D38" s="101">
        <f t="shared" si="1"/>
        <v>1030</v>
      </c>
    </row>
    <row r="39" spans="1:4" x14ac:dyDescent="0.25">
      <c r="A39" s="102"/>
      <c r="B39" s="103"/>
      <c r="C39" s="103"/>
      <c r="D39" s="104"/>
    </row>
    <row r="40" spans="1:4" x14ac:dyDescent="0.25">
      <c r="A40" s="265" t="s">
        <v>305</v>
      </c>
      <c r="B40" s="266"/>
      <c r="C40" s="266"/>
      <c r="D40" s="267"/>
    </row>
    <row r="41" spans="1:4" x14ac:dyDescent="0.25">
      <c r="A41" s="83" t="s">
        <v>37</v>
      </c>
      <c r="B41" s="84">
        <v>2</v>
      </c>
      <c r="C41" s="84">
        <v>1</v>
      </c>
      <c r="D41" s="85">
        <f>SUM(B41:C41)</f>
        <v>3</v>
      </c>
    </row>
    <row r="42" spans="1:4" x14ac:dyDescent="0.25">
      <c r="A42" s="86" t="s">
        <v>39</v>
      </c>
      <c r="B42" s="87">
        <v>1</v>
      </c>
      <c r="C42" s="87">
        <v>2</v>
      </c>
      <c r="D42" s="88">
        <f>SUM(B42:C42)</f>
        <v>3</v>
      </c>
    </row>
    <row r="43" spans="1:4" x14ac:dyDescent="0.25">
      <c r="A43" s="86" t="s">
        <v>40</v>
      </c>
      <c r="B43" s="87">
        <v>2</v>
      </c>
      <c r="C43" s="87">
        <v>1</v>
      </c>
      <c r="D43" s="88">
        <f>SUM(B43:C43)</f>
        <v>3</v>
      </c>
    </row>
    <row r="44" spans="1:4" x14ac:dyDescent="0.25">
      <c r="A44" s="86" t="s">
        <v>41</v>
      </c>
      <c r="B44" s="87">
        <f>SUM(B41:B43)</f>
        <v>5</v>
      </c>
      <c r="C44" s="87">
        <f>SUM(C41:C43)</f>
        <v>4</v>
      </c>
      <c r="D44" s="88">
        <f>SUM(B44:C44)</f>
        <v>9</v>
      </c>
    </row>
    <row r="45" spans="1:4" x14ac:dyDescent="0.25">
      <c r="A45" s="90"/>
      <c r="B45" s="91"/>
      <c r="C45" s="91"/>
      <c r="D45" s="92"/>
    </row>
    <row r="46" spans="1:4" x14ac:dyDescent="0.25">
      <c r="A46" s="259" t="s">
        <v>306</v>
      </c>
      <c r="B46" s="260"/>
      <c r="C46" s="260"/>
      <c r="D46" s="261"/>
    </row>
    <row r="47" spans="1:4" x14ac:dyDescent="0.25">
      <c r="A47" s="105" t="s">
        <v>552</v>
      </c>
      <c r="B47" s="106">
        <v>112</v>
      </c>
      <c r="C47" s="106">
        <v>126</v>
      </c>
      <c r="D47" s="107">
        <v>238</v>
      </c>
    </row>
    <row r="48" spans="1:4" x14ac:dyDescent="0.25">
      <c r="A48" s="108" t="s">
        <v>100</v>
      </c>
      <c r="B48" s="109">
        <v>119</v>
      </c>
      <c r="C48" s="109">
        <v>140</v>
      </c>
      <c r="D48" s="110">
        <v>259</v>
      </c>
    </row>
    <row r="49" spans="1:4" x14ac:dyDescent="0.25">
      <c r="A49" s="108" t="s">
        <v>101</v>
      </c>
      <c r="B49" s="109">
        <v>132</v>
      </c>
      <c r="C49" s="109">
        <v>145</v>
      </c>
      <c r="D49" s="110">
        <v>277</v>
      </c>
    </row>
    <row r="50" spans="1:4" x14ac:dyDescent="0.25">
      <c r="A50" s="108" t="s">
        <v>102</v>
      </c>
      <c r="B50" s="109">
        <v>168</v>
      </c>
      <c r="C50" s="109">
        <v>174</v>
      </c>
      <c r="D50" s="110">
        <v>342</v>
      </c>
    </row>
    <row r="51" spans="1:4" x14ac:dyDescent="0.25">
      <c r="A51" s="108" t="s">
        <v>294</v>
      </c>
      <c r="B51" s="109">
        <v>0</v>
      </c>
      <c r="C51" s="109">
        <v>0</v>
      </c>
      <c r="D51" s="110">
        <v>0</v>
      </c>
    </row>
    <row r="52" spans="1:4" x14ac:dyDescent="0.25">
      <c r="A52" s="108" t="s">
        <v>4</v>
      </c>
      <c r="B52" s="109">
        <v>531</v>
      </c>
      <c r="C52" s="109">
        <v>585</v>
      </c>
      <c r="D52" s="110">
        <v>1116</v>
      </c>
    </row>
    <row r="53" spans="1:4" x14ac:dyDescent="0.25">
      <c r="A53" s="111"/>
      <c r="B53" s="112"/>
      <c r="C53" s="112"/>
      <c r="D53" s="113"/>
    </row>
    <row r="54" spans="1:4" x14ac:dyDescent="0.25">
      <c r="A54" s="259" t="s">
        <v>255</v>
      </c>
      <c r="B54" s="260"/>
      <c r="C54" s="260"/>
      <c r="D54" s="261"/>
    </row>
    <row r="55" spans="1:4" x14ac:dyDescent="0.25">
      <c r="A55" s="105" t="s">
        <v>271</v>
      </c>
      <c r="B55" s="106">
        <v>78</v>
      </c>
      <c r="C55" s="106">
        <v>79</v>
      </c>
      <c r="D55" s="107">
        <v>157</v>
      </c>
    </row>
    <row r="56" spans="1:4" x14ac:dyDescent="0.25">
      <c r="A56" s="108" t="s">
        <v>272</v>
      </c>
      <c r="B56" s="109">
        <v>22</v>
      </c>
      <c r="C56" s="109">
        <v>24</v>
      </c>
      <c r="D56" s="110">
        <v>46</v>
      </c>
    </row>
    <row r="57" spans="1:4" x14ac:dyDescent="0.25">
      <c r="A57" s="108" t="s">
        <v>51</v>
      </c>
      <c r="B57" s="109">
        <v>65</v>
      </c>
      <c r="C57" s="109">
        <v>57</v>
      </c>
      <c r="D57" s="110">
        <v>122</v>
      </c>
    </row>
    <row r="58" spans="1:4" x14ac:dyDescent="0.25">
      <c r="A58" s="108" t="s">
        <v>273</v>
      </c>
      <c r="B58" s="109">
        <v>4</v>
      </c>
      <c r="C58" s="109">
        <v>1</v>
      </c>
      <c r="D58" s="110">
        <v>5</v>
      </c>
    </row>
    <row r="59" spans="1:4" x14ac:dyDescent="0.25">
      <c r="A59" s="108" t="s">
        <v>274</v>
      </c>
      <c r="B59" s="109">
        <v>12</v>
      </c>
      <c r="C59" s="109">
        <v>21</v>
      </c>
      <c r="D59" s="110">
        <v>33</v>
      </c>
    </row>
    <row r="60" spans="1:4" x14ac:dyDescent="0.25">
      <c r="A60" s="108" t="s">
        <v>56</v>
      </c>
      <c r="B60" s="109">
        <v>298</v>
      </c>
      <c r="C60" s="109">
        <v>352</v>
      </c>
      <c r="D60" s="110">
        <v>650</v>
      </c>
    </row>
    <row r="61" spans="1:4" x14ac:dyDescent="0.25">
      <c r="A61" s="108" t="s">
        <v>275</v>
      </c>
      <c r="B61" s="109">
        <v>52</v>
      </c>
      <c r="C61" s="109">
        <v>51</v>
      </c>
      <c r="D61" s="110">
        <v>103</v>
      </c>
    </row>
    <row r="62" spans="1:4" x14ac:dyDescent="0.25">
      <c r="A62" s="108" t="s">
        <v>4</v>
      </c>
      <c r="B62" s="114">
        <v>531</v>
      </c>
      <c r="C62" s="114">
        <v>585</v>
      </c>
      <c r="D62" s="115">
        <v>1116</v>
      </c>
    </row>
    <row r="63" spans="1:4" x14ac:dyDescent="0.25">
      <c r="A63" s="108"/>
      <c r="B63" s="114"/>
      <c r="C63" s="114"/>
      <c r="D63" s="115"/>
    </row>
    <row r="64" spans="1:4" x14ac:dyDescent="0.25">
      <c r="A64" s="268" t="s">
        <v>61</v>
      </c>
      <c r="B64" s="263"/>
      <c r="C64" s="263"/>
      <c r="D64" s="269"/>
    </row>
    <row r="65" spans="1:4" x14ac:dyDescent="0.25">
      <c r="A65" s="105" t="s">
        <v>256</v>
      </c>
      <c r="B65" s="106">
        <v>3</v>
      </c>
      <c r="C65" s="106">
        <v>3</v>
      </c>
      <c r="D65" s="107">
        <v>6</v>
      </c>
    </row>
    <row r="66" spans="1:4" ht="15.75" thickBot="1" x14ac:dyDescent="0.3">
      <c r="A66" s="116" t="s">
        <v>152</v>
      </c>
      <c r="B66" s="117">
        <v>0</v>
      </c>
      <c r="C66" s="117">
        <v>2</v>
      </c>
      <c r="D66" s="118">
        <v>2</v>
      </c>
    </row>
  </sheetData>
  <mergeCells count="8">
    <mergeCell ref="A54:D54"/>
    <mergeCell ref="A64:D64"/>
    <mergeCell ref="A4:D4"/>
    <mergeCell ref="A12:D12"/>
    <mergeCell ref="A22:D22"/>
    <mergeCell ref="A31:D31"/>
    <mergeCell ref="A40:D40"/>
    <mergeCell ref="A46:D46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D79"/>
  <sheetViews>
    <sheetView workbookViewId="0"/>
  </sheetViews>
  <sheetFormatPr defaultRowHeight="15" x14ac:dyDescent="0.25"/>
  <cols>
    <col min="1" max="1" width="69.140625" bestFit="1" customWidth="1"/>
  </cols>
  <sheetData>
    <row r="1" spans="1:4" ht="15.75" x14ac:dyDescent="0.25">
      <c r="A1" s="127" t="s">
        <v>413</v>
      </c>
      <c r="B1" s="129"/>
      <c r="C1" s="129"/>
      <c r="D1" s="129"/>
    </row>
    <row r="2" spans="1:4" ht="15.75" x14ac:dyDescent="0.25">
      <c r="A2" s="128"/>
      <c r="B2" s="129"/>
      <c r="C2" s="129"/>
      <c r="D2" s="129"/>
    </row>
    <row r="3" spans="1:4" x14ac:dyDescent="0.25">
      <c r="A3" s="136"/>
      <c r="B3" s="135" t="s">
        <v>414</v>
      </c>
      <c r="C3" s="135" t="s">
        <v>415</v>
      </c>
      <c r="D3" s="135" t="s">
        <v>416</v>
      </c>
    </row>
    <row r="4" spans="1:4" x14ac:dyDescent="0.25">
      <c r="A4" s="137" t="s">
        <v>417</v>
      </c>
      <c r="B4" s="136">
        <v>486</v>
      </c>
      <c r="C4" s="136">
        <v>554</v>
      </c>
      <c r="D4" s="136">
        <v>1040</v>
      </c>
    </row>
    <row r="5" spans="1:4" x14ac:dyDescent="0.25">
      <c r="A5" s="136"/>
      <c r="B5" s="136"/>
      <c r="C5" s="136"/>
      <c r="D5" s="136"/>
    </row>
    <row r="6" spans="1:4" x14ac:dyDescent="0.25">
      <c r="A6" s="137" t="s">
        <v>309</v>
      </c>
      <c r="B6" s="136"/>
      <c r="C6" s="136"/>
      <c r="D6" s="136"/>
    </row>
    <row r="7" spans="1:4" x14ac:dyDescent="0.25">
      <c r="A7" s="135" t="s">
        <v>310</v>
      </c>
      <c r="B7" s="140">
        <v>-15</v>
      </c>
      <c r="C7" s="140">
        <v>-18</v>
      </c>
      <c r="D7" s="140">
        <v>-33</v>
      </c>
    </row>
    <row r="8" spans="1:4" x14ac:dyDescent="0.25">
      <c r="A8" s="135" t="s">
        <v>418</v>
      </c>
      <c r="B8" s="140">
        <v>-116</v>
      </c>
      <c r="C8" s="140">
        <v>-148</v>
      </c>
      <c r="D8" s="140">
        <v>-264</v>
      </c>
    </row>
    <row r="9" spans="1:4" x14ac:dyDescent="0.25">
      <c r="A9" s="135" t="s">
        <v>312</v>
      </c>
      <c r="B9" s="136">
        <v>-1</v>
      </c>
      <c r="C9" s="136">
        <v>0</v>
      </c>
      <c r="D9" s="136">
        <v>-1</v>
      </c>
    </row>
    <row r="10" spans="1:4" x14ac:dyDescent="0.25">
      <c r="A10" s="135" t="s">
        <v>419</v>
      </c>
      <c r="B10" s="136">
        <v>0</v>
      </c>
      <c r="C10" s="136">
        <v>-4</v>
      </c>
      <c r="D10" s="136">
        <v>-4</v>
      </c>
    </row>
    <row r="11" spans="1:4" x14ac:dyDescent="0.25">
      <c r="A11" s="135" t="s">
        <v>313</v>
      </c>
      <c r="B11" s="136">
        <v>0</v>
      </c>
      <c r="C11" s="136">
        <v>-3</v>
      </c>
      <c r="D11" s="136">
        <v>-3</v>
      </c>
    </row>
    <row r="12" spans="1:4" x14ac:dyDescent="0.25">
      <c r="A12" s="135" t="s">
        <v>420</v>
      </c>
      <c r="B12" s="136">
        <v>-35</v>
      </c>
      <c r="C12" s="136">
        <v>-23</v>
      </c>
      <c r="D12" s="136">
        <v>-58</v>
      </c>
    </row>
    <row r="13" spans="1:4" x14ac:dyDescent="0.25">
      <c r="A13" s="135" t="s">
        <v>315</v>
      </c>
      <c r="B13" s="140">
        <v>-167</v>
      </c>
      <c r="C13" s="140">
        <v>-196</v>
      </c>
      <c r="D13" s="140">
        <v>-363</v>
      </c>
    </row>
    <row r="14" spans="1:4" x14ac:dyDescent="0.25">
      <c r="A14" s="136"/>
      <c r="B14" s="136"/>
      <c r="C14" s="136"/>
      <c r="D14" s="136"/>
    </row>
    <row r="15" spans="1:4" x14ac:dyDescent="0.25">
      <c r="A15" s="137" t="s">
        <v>421</v>
      </c>
      <c r="B15" s="140">
        <v>319</v>
      </c>
      <c r="C15" s="140">
        <v>358</v>
      </c>
      <c r="D15" s="140">
        <v>677</v>
      </c>
    </row>
    <row r="16" spans="1:4" x14ac:dyDescent="0.25">
      <c r="A16" s="136"/>
      <c r="B16" s="136"/>
      <c r="C16" s="136"/>
      <c r="D16" s="136"/>
    </row>
    <row r="17" spans="1:4" x14ac:dyDescent="0.25">
      <c r="A17" s="137" t="s">
        <v>317</v>
      </c>
      <c r="B17" s="136"/>
      <c r="C17" s="136"/>
      <c r="D17" s="136"/>
    </row>
    <row r="18" spans="1:4" x14ac:dyDescent="0.25">
      <c r="A18" s="135" t="s">
        <v>422</v>
      </c>
      <c r="B18" s="136">
        <v>6</v>
      </c>
      <c r="C18" s="136">
        <v>13</v>
      </c>
      <c r="D18" s="136">
        <v>19</v>
      </c>
    </row>
    <row r="19" spans="1:4" x14ac:dyDescent="0.25">
      <c r="A19" s="135" t="s">
        <v>423</v>
      </c>
      <c r="B19" s="136">
        <v>34</v>
      </c>
      <c r="C19" s="136">
        <v>30</v>
      </c>
      <c r="D19" s="136">
        <v>64</v>
      </c>
    </row>
    <row r="20" spans="1:4" x14ac:dyDescent="0.25">
      <c r="A20" s="136"/>
      <c r="B20" s="136"/>
      <c r="C20" s="136"/>
      <c r="D20" s="136"/>
    </row>
    <row r="21" spans="1:4" x14ac:dyDescent="0.25">
      <c r="A21" s="137" t="s">
        <v>320</v>
      </c>
      <c r="B21" s="140">
        <v>359</v>
      </c>
      <c r="C21" s="140">
        <v>401</v>
      </c>
      <c r="D21" s="140">
        <v>760</v>
      </c>
    </row>
    <row r="22" spans="1:4" x14ac:dyDescent="0.25">
      <c r="A22" s="136"/>
      <c r="B22" s="136"/>
      <c r="C22" s="136"/>
      <c r="D22" s="136"/>
    </row>
    <row r="23" spans="1:4" x14ac:dyDescent="0.25">
      <c r="A23" s="137" t="s">
        <v>321</v>
      </c>
      <c r="B23" s="136"/>
      <c r="C23" s="136"/>
      <c r="D23" s="136"/>
    </row>
    <row r="24" spans="1:4" x14ac:dyDescent="0.25">
      <c r="A24" s="135" t="s">
        <v>552</v>
      </c>
      <c r="B24" s="136">
        <v>127</v>
      </c>
      <c r="C24" s="136">
        <v>153</v>
      </c>
      <c r="D24" s="136">
        <v>280</v>
      </c>
    </row>
    <row r="25" spans="1:4" x14ac:dyDescent="0.25">
      <c r="A25" s="135" t="s">
        <v>99</v>
      </c>
      <c r="B25" s="136">
        <v>14</v>
      </c>
      <c r="C25" s="136">
        <v>12</v>
      </c>
      <c r="D25" s="136">
        <v>26</v>
      </c>
    </row>
    <row r="26" spans="1:4" x14ac:dyDescent="0.25">
      <c r="A26" s="135" t="s">
        <v>326</v>
      </c>
      <c r="B26" s="136">
        <v>141</v>
      </c>
      <c r="C26" s="136">
        <v>165</v>
      </c>
      <c r="D26" s="136">
        <v>306</v>
      </c>
    </row>
    <row r="27" spans="1:4" x14ac:dyDescent="0.25">
      <c r="A27" s="141"/>
      <c r="B27" s="141"/>
      <c r="C27" s="141"/>
      <c r="D27" s="141"/>
    </row>
    <row r="28" spans="1:4" x14ac:dyDescent="0.25">
      <c r="A28" s="137" t="s">
        <v>424</v>
      </c>
      <c r="B28" s="141">
        <v>500</v>
      </c>
      <c r="C28" s="141">
        <v>566</v>
      </c>
      <c r="D28" s="141">
        <v>1066</v>
      </c>
    </row>
    <row r="29" spans="1:4" x14ac:dyDescent="0.25">
      <c r="A29" s="136"/>
      <c r="B29" s="136"/>
      <c r="C29" s="136"/>
      <c r="D29" s="136"/>
    </row>
    <row r="30" spans="1:4" x14ac:dyDescent="0.25">
      <c r="A30" s="137" t="s">
        <v>425</v>
      </c>
      <c r="B30" s="136"/>
      <c r="C30" s="136"/>
      <c r="D30" s="136"/>
    </row>
    <row r="31" spans="1:4" x14ac:dyDescent="0.25">
      <c r="A31" s="135" t="s">
        <v>329</v>
      </c>
      <c r="B31" s="136">
        <v>500</v>
      </c>
      <c r="C31" s="136">
        <v>562</v>
      </c>
      <c r="D31" s="136">
        <v>1062</v>
      </c>
    </row>
    <row r="32" spans="1:4" x14ac:dyDescent="0.25">
      <c r="A32" s="135" t="s">
        <v>330</v>
      </c>
      <c r="B32" s="136">
        <v>0</v>
      </c>
      <c r="C32" s="136">
        <v>4</v>
      </c>
      <c r="D32" s="136">
        <v>4</v>
      </c>
    </row>
    <row r="33" spans="1:4" x14ac:dyDescent="0.25">
      <c r="A33" s="135" t="s">
        <v>331</v>
      </c>
      <c r="B33" s="136">
        <v>500</v>
      </c>
      <c r="C33" s="136">
        <v>564</v>
      </c>
      <c r="D33" s="136">
        <v>1064</v>
      </c>
    </row>
    <row r="34" spans="1:4" x14ac:dyDescent="0.25">
      <c r="A34" s="136"/>
      <c r="B34" s="136"/>
      <c r="C34" s="136"/>
      <c r="D34" s="136"/>
    </row>
    <row r="35" spans="1:4" x14ac:dyDescent="0.25">
      <c r="A35" s="137" t="s">
        <v>426</v>
      </c>
      <c r="B35" s="136">
        <v>-7</v>
      </c>
      <c r="C35" s="136">
        <v>-9</v>
      </c>
      <c r="D35" s="136">
        <v>-16</v>
      </c>
    </row>
    <row r="36" spans="1:4" x14ac:dyDescent="0.25">
      <c r="A36" s="136"/>
      <c r="B36" s="136"/>
      <c r="C36" s="136"/>
      <c r="D36" s="136"/>
    </row>
    <row r="37" spans="1:4" x14ac:dyDescent="0.25">
      <c r="A37" s="135" t="s">
        <v>427</v>
      </c>
      <c r="B37" s="136">
        <v>493</v>
      </c>
      <c r="C37" s="136">
        <v>557</v>
      </c>
      <c r="D37" s="136">
        <v>1050</v>
      </c>
    </row>
    <row r="38" spans="1:4" x14ac:dyDescent="0.25">
      <c r="A38" s="135" t="s">
        <v>428</v>
      </c>
      <c r="B38" s="136">
        <v>493</v>
      </c>
      <c r="C38" s="136">
        <v>555</v>
      </c>
      <c r="D38" s="136">
        <v>1048</v>
      </c>
    </row>
    <row r="39" spans="1:4" x14ac:dyDescent="0.25">
      <c r="A39" s="136"/>
      <c r="B39" s="136"/>
      <c r="C39" s="136"/>
      <c r="D39" s="136"/>
    </row>
    <row r="40" spans="1:4" x14ac:dyDescent="0.25">
      <c r="A40" s="137" t="s">
        <v>429</v>
      </c>
      <c r="B40" s="136"/>
      <c r="C40" s="136"/>
      <c r="D40" s="136"/>
    </row>
    <row r="41" spans="1:4" x14ac:dyDescent="0.25">
      <c r="A41" s="135" t="s">
        <v>40</v>
      </c>
      <c r="B41" s="136">
        <v>2</v>
      </c>
      <c r="C41" s="136">
        <v>1</v>
      </c>
      <c r="D41" s="136">
        <v>3</v>
      </c>
    </row>
    <row r="42" spans="1:4" x14ac:dyDescent="0.25">
      <c r="A42" s="135" t="s">
        <v>430</v>
      </c>
      <c r="B42" s="136">
        <v>2</v>
      </c>
      <c r="C42" s="136">
        <v>2</v>
      </c>
      <c r="D42" s="136">
        <v>4</v>
      </c>
    </row>
    <row r="43" spans="1:4" x14ac:dyDescent="0.25">
      <c r="A43" s="135" t="s">
        <v>431</v>
      </c>
      <c r="B43" s="136">
        <v>2</v>
      </c>
      <c r="C43" s="136">
        <v>1</v>
      </c>
      <c r="D43" s="136">
        <v>3</v>
      </c>
    </row>
    <row r="44" spans="1:4" x14ac:dyDescent="0.25">
      <c r="A44" s="135" t="s">
        <v>432</v>
      </c>
      <c r="B44" s="136">
        <v>6</v>
      </c>
      <c r="C44" s="136">
        <v>4</v>
      </c>
      <c r="D44" s="136">
        <v>10</v>
      </c>
    </row>
    <row r="45" spans="1:4" x14ac:dyDescent="0.25">
      <c r="A45" s="129"/>
      <c r="B45" s="129"/>
      <c r="C45" s="129"/>
      <c r="D45" s="129"/>
    </row>
    <row r="46" spans="1:4" ht="15.75" x14ac:dyDescent="0.25">
      <c r="A46" s="128"/>
      <c r="B46" s="129"/>
      <c r="C46" s="129"/>
      <c r="D46" s="129"/>
    </row>
    <row r="47" spans="1:4" x14ac:dyDescent="0.25">
      <c r="A47" s="137" t="s">
        <v>433</v>
      </c>
      <c r="B47" s="136"/>
      <c r="C47" s="136"/>
      <c r="D47" s="136"/>
    </row>
    <row r="48" spans="1:4" x14ac:dyDescent="0.25">
      <c r="A48" s="135" t="s">
        <v>553</v>
      </c>
      <c r="B48" s="136">
        <v>130</v>
      </c>
      <c r="C48" s="136">
        <v>159</v>
      </c>
      <c r="D48" s="136">
        <v>289</v>
      </c>
    </row>
    <row r="49" spans="1:4" x14ac:dyDescent="0.25">
      <c r="A49" s="135" t="s">
        <v>338</v>
      </c>
      <c r="B49" s="136">
        <v>135</v>
      </c>
      <c r="C49" s="136">
        <v>151</v>
      </c>
      <c r="D49" s="136">
        <v>286</v>
      </c>
    </row>
    <row r="50" spans="1:4" x14ac:dyDescent="0.25">
      <c r="A50" s="135" t="s">
        <v>339</v>
      </c>
      <c r="B50" s="136">
        <v>123</v>
      </c>
      <c r="C50" s="136">
        <v>151</v>
      </c>
      <c r="D50" s="136">
        <v>274</v>
      </c>
    </row>
    <row r="51" spans="1:4" x14ac:dyDescent="0.25">
      <c r="A51" s="135" t="s">
        <v>340</v>
      </c>
      <c r="B51" s="136">
        <v>147</v>
      </c>
      <c r="C51" s="136">
        <v>128</v>
      </c>
      <c r="D51" s="136">
        <v>275</v>
      </c>
    </row>
    <row r="52" spans="1:4" x14ac:dyDescent="0.25">
      <c r="A52" s="135" t="s">
        <v>341</v>
      </c>
      <c r="B52" s="136">
        <v>0</v>
      </c>
      <c r="C52" s="136">
        <v>0</v>
      </c>
      <c r="D52" s="136">
        <v>0</v>
      </c>
    </row>
    <row r="53" spans="1:4" x14ac:dyDescent="0.25">
      <c r="A53" s="135" t="s">
        <v>4</v>
      </c>
      <c r="B53" s="136">
        <v>535</v>
      </c>
      <c r="C53" s="136">
        <v>589</v>
      </c>
      <c r="D53" s="136">
        <v>1124</v>
      </c>
    </row>
    <row r="54" spans="1:4" x14ac:dyDescent="0.25">
      <c r="A54" s="136"/>
      <c r="B54" s="136"/>
      <c r="C54" s="136"/>
      <c r="D54" s="136"/>
    </row>
    <row r="55" spans="1:4" x14ac:dyDescent="0.25">
      <c r="A55" s="137" t="s">
        <v>434</v>
      </c>
      <c r="B55" s="136"/>
      <c r="C55" s="136"/>
      <c r="D55" s="136"/>
    </row>
    <row r="56" spans="1:4" x14ac:dyDescent="0.25">
      <c r="A56" s="135" t="s">
        <v>271</v>
      </c>
      <c r="B56" s="136">
        <v>82</v>
      </c>
      <c r="C56" s="136">
        <v>78</v>
      </c>
      <c r="D56" s="136">
        <v>160</v>
      </c>
    </row>
    <row r="57" spans="1:4" x14ac:dyDescent="0.25">
      <c r="A57" s="135" t="s">
        <v>272</v>
      </c>
      <c r="B57" s="136">
        <v>22</v>
      </c>
      <c r="C57" s="136">
        <v>25</v>
      </c>
      <c r="D57" s="136">
        <v>47</v>
      </c>
    </row>
    <row r="58" spans="1:4" x14ac:dyDescent="0.25">
      <c r="A58" s="135" t="s">
        <v>51</v>
      </c>
      <c r="B58" s="136">
        <v>66</v>
      </c>
      <c r="C58" s="136">
        <v>57</v>
      </c>
      <c r="D58" s="136">
        <v>123</v>
      </c>
    </row>
    <row r="59" spans="1:4" x14ac:dyDescent="0.25">
      <c r="A59" s="135" t="s">
        <v>273</v>
      </c>
      <c r="B59" s="136">
        <v>4</v>
      </c>
      <c r="C59" s="136">
        <v>1</v>
      </c>
      <c r="D59" s="136">
        <v>5</v>
      </c>
    </row>
    <row r="60" spans="1:4" x14ac:dyDescent="0.25">
      <c r="A60" s="135" t="s">
        <v>274</v>
      </c>
      <c r="B60" s="136">
        <v>12</v>
      </c>
      <c r="C60" s="136">
        <v>22</v>
      </c>
      <c r="D60" s="136">
        <v>34</v>
      </c>
    </row>
    <row r="61" spans="1:4" x14ac:dyDescent="0.25">
      <c r="A61" s="135" t="s">
        <v>56</v>
      </c>
      <c r="B61" s="136">
        <v>298</v>
      </c>
      <c r="C61" s="136">
        <v>356</v>
      </c>
      <c r="D61" s="136">
        <v>654</v>
      </c>
    </row>
    <row r="62" spans="1:4" x14ac:dyDescent="0.25">
      <c r="A62" s="135" t="s">
        <v>435</v>
      </c>
      <c r="B62" s="136">
        <v>51</v>
      </c>
      <c r="C62" s="136">
        <v>50</v>
      </c>
      <c r="D62" s="136">
        <v>101</v>
      </c>
    </row>
    <row r="63" spans="1:4" x14ac:dyDescent="0.25">
      <c r="A63" s="135" t="s">
        <v>4</v>
      </c>
      <c r="B63" s="136">
        <v>535</v>
      </c>
      <c r="C63" s="136">
        <v>589</v>
      </c>
      <c r="D63" s="136">
        <v>1124</v>
      </c>
    </row>
    <row r="64" spans="1:4" x14ac:dyDescent="0.25">
      <c r="A64" s="136"/>
      <c r="B64" s="136"/>
      <c r="C64" s="136"/>
      <c r="D64" s="136"/>
    </row>
    <row r="65" spans="1:4" x14ac:dyDescent="0.25">
      <c r="A65" s="137" t="s">
        <v>344</v>
      </c>
      <c r="B65" s="136"/>
      <c r="C65" s="136"/>
      <c r="D65" s="136"/>
    </row>
    <row r="66" spans="1:4" x14ac:dyDescent="0.25">
      <c r="A66" s="135" t="s">
        <v>58</v>
      </c>
      <c r="B66" s="136">
        <v>22</v>
      </c>
      <c r="C66" s="136">
        <v>15</v>
      </c>
      <c r="D66" s="136">
        <v>37</v>
      </c>
    </row>
    <row r="67" spans="1:4" x14ac:dyDescent="0.25">
      <c r="A67" s="135">
        <v>18</v>
      </c>
      <c r="B67" s="136">
        <v>118</v>
      </c>
      <c r="C67" s="136">
        <v>132</v>
      </c>
      <c r="D67" s="136">
        <v>250</v>
      </c>
    </row>
    <row r="68" spans="1:4" x14ac:dyDescent="0.25">
      <c r="A68" s="135">
        <v>19</v>
      </c>
      <c r="B68" s="136">
        <v>129</v>
      </c>
      <c r="C68" s="136">
        <v>153</v>
      </c>
      <c r="D68" s="136">
        <v>282</v>
      </c>
    </row>
    <row r="69" spans="1:4" x14ac:dyDescent="0.25">
      <c r="A69" s="135">
        <v>20</v>
      </c>
      <c r="B69" s="136">
        <v>114</v>
      </c>
      <c r="C69" s="136">
        <v>137</v>
      </c>
      <c r="D69" s="136">
        <v>251</v>
      </c>
    </row>
    <row r="70" spans="1:4" x14ac:dyDescent="0.25">
      <c r="A70" s="135">
        <v>21</v>
      </c>
      <c r="B70" s="136">
        <v>135</v>
      </c>
      <c r="C70" s="136">
        <v>107</v>
      </c>
      <c r="D70" s="136">
        <v>242</v>
      </c>
    </row>
    <row r="71" spans="1:4" x14ac:dyDescent="0.25">
      <c r="A71" s="135">
        <v>22</v>
      </c>
      <c r="B71" s="136">
        <v>12</v>
      </c>
      <c r="C71" s="136">
        <v>28</v>
      </c>
      <c r="D71" s="136">
        <v>40</v>
      </c>
    </row>
    <row r="72" spans="1:4" x14ac:dyDescent="0.25">
      <c r="A72" s="135">
        <v>23</v>
      </c>
      <c r="B72" s="136">
        <v>4</v>
      </c>
      <c r="C72" s="136">
        <v>10</v>
      </c>
      <c r="D72" s="136">
        <v>14</v>
      </c>
    </row>
    <row r="73" spans="1:4" x14ac:dyDescent="0.25">
      <c r="A73" s="135">
        <v>24</v>
      </c>
      <c r="B73" s="136">
        <v>1</v>
      </c>
      <c r="C73" s="136">
        <v>6</v>
      </c>
      <c r="D73" s="136">
        <v>7</v>
      </c>
    </row>
    <row r="74" spans="1:4" x14ac:dyDescent="0.25">
      <c r="A74" s="135">
        <v>25</v>
      </c>
      <c r="B74" s="136">
        <v>0</v>
      </c>
      <c r="C74" s="136">
        <v>0</v>
      </c>
      <c r="D74" s="136">
        <v>0</v>
      </c>
    </row>
    <row r="75" spans="1:4" x14ac:dyDescent="0.25">
      <c r="A75" s="135" t="s">
        <v>59</v>
      </c>
      <c r="B75" s="136">
        <v>0</v>
      </c>
      <c r="C75" s="136">
        <v>1</v>
      </c>
      <c r="D75" s="136">
        <v>1</v>
      </c>
    </row>
    <row r="76" spans="1:4" x14ac:dyDescent="0.25">
      <c r="A76" s="135" t="s">
        <v>60</v>
      </c>
      <c r="B76" s="136">
        <v>0</v>
      </c>
      <c r="C76" s="136">
        <v>0</v>
      </c>
      <c r="D76" s="136">
        <v>0</v>
      </c>
    </row>
    <row r="77" spans="1:4" x14ac:dyDescent="0.25">
      <c r="A77" s="136"/>
      <c r="B77" s="136"/>
      <c r="C77" s="136"/>
      <c r="D77" s="136"/>
    </row>
    <row r="78" spans="1:4" x14ac:dyDescent="0.25">
      <c r="A78" s="135" t="s">
        <v>256</v>
      </c>
      <c r="B78" s="136">
        <v>3</v>
      </c>
      <c r="C78" s="136">
        <v>2</v>
      </c>
      <c r="D78" s="136">
        <v>5</v>
      </c>
    </row>
    <row r="79" spans="1:4" x14ac:dyDescent="0.25">
      <c r="A79" s="135" t="s">
        <v>436</v>
      </c>
      <c r="B79" s="136">
        <v>0</v>
      </c>
      <c r="C79" s="136">
        <v>2</v>
      </c>
      <c r="D79" s="136">
        <v>2</v>
      </c>
    </row>
  </sheetData>
  <pageMargins left="0.7" right="0.7" top="0.75" bottom="0.75" header="0.3" footer="0.3"/>
  <pageSetup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D65"/>
  <sheetViews>
    <sheetView workbookViewId="0"/>
  </sheetViews>
  <sheetFormatPr defaultRowHeight="15" x14ac:dyDescent="0.25"/>
  <cols>
    <col min="1" max="1" width="80.28515625" bestFit="1" customWidth="1"/>
  </cols>
  <sheetData>
    <row r="1" spans="1:4" ht="31.5" x14ac:dyDescent="0.25">
      <c r="A1" s="124" t="s">
        <v>307</v>
      </c>
      <c r="B1" s="125"/>
      <c r="C1" s="125"/>
      <c r="D1" s="125"/>
    </row>
    <row r="2" spans="1:4" x14ac:dyDescent="0.25">
      <c r="A2" s="126"/>
      <c r="B2" s="125"/>
      <c r="C2" s="125"/>
      <c r="D2" s="125"/>
    </row>
    <row r="3" spans="1:4" x14ac:dyDescent="0.25">
      <c r="A3" s="121"/>
      <c r="B3" s="121" t="s">
        <v>2</v>
      </c>
      <c r="C3" s="121" t="s">
        <v>3</v>
      </c>
      <c r="D3" s="121" t="s">
        <v>4</v>
      </c>
    </row>
    <row r="4" spans="1:4" x14ac:dyDescent="0.25">
      <c r="A4" s="122" t="s">
        <v>308</v>
      </c>
      <c r="B4" s="121">
        <v>470</v>
      </c>
      <c r="C4" s="121">
        <v>580</v>
      </c>
      <c r="D4" s="121">
        <v>1050</v>
      </c>
    </row>
    <row r="5" spans="1:4" x14ac:dyDescent="0.25">
      <c r="A5" s="121"/>
      <c r="B5" s="121"/>
      <c r="C5" s="121"/>
      <c r="D5" s="121"/>
    </row>
    <row r="6" spans="1:4" x14ac:dyDescent="0.25">
      <c r="A6" s="122" t="s">
        <v>309</v>
      </c>
      <c r="B6" s="121"/>
      <c r="C6" s="121"/>
      <c r="D6" s="121"/>
    </row>
    <row r="7" spans="1:4" x14ac:dyDescent="0.25">
      <c r="A7" s="123" t="s">
        <v>310</v>
      </c>
      <c r="B7" s="121">
        <v>-6</v>
      </c>
      <c r="C7" s="121">
        <v>-12</v>
      </c>
      <c r="D7" s="121">
        <v>-18</v>
      </c>
    </row>
    <row r="8" spans="1:4" x14ac:dyDescent="0.25">
      <c r="A8" s="138" t="s">
        <v>311</v>
      </c>
      <c r="B8" s="139">
        <v>-4</v>
      </c>
      <c r="C8" s="139">
        <v>-13</v>
      </c>
      <c r="D8" s="139">
        <v>-17</v>
      </c>
    </row>
    <row r="9" spans="1:4" x14ac:dyDescent="0.25">
      <c r="A9" s="138" t="s">
        <v>312</v>
      </c>
      <c r="B9" s="139">
        <v>0</v>
      </c>
      <c r="C9" s="139">
        <v>-2</v>
      </c>
      <c r="D9" s="139">
        <v>-2</v>
      </c>
    </row>
    <row r="10" spans="1:4" x14ac:dyDescent="0.25">
      <c r="A10" s="123" t="s">
        <v>9</v>
      </c>
      <c r="B10" s="121">
        <v>-3</v>
      </c>
      <c r="C10" s="121">
        <v>-4</v>
      </c>
      <c r="D10" s="121">
        <v>-7</v>
      </c>
    </row>
    <row r="11" spans="1:4" x14ac:dyDescent="0.25">
      <c r="A11" s="123" t="s">
        <v>313</v>
      </c>
      <c r="B11" s="121">
        <v>0</v>
      </c>
      <c r="C11" s="121">
        <v>-1</v>
      </c>
      <c r="D11" s="121">
        <v>-1</v>
      </c>
    </row>
    <row r="12" spans="1:4" x14ac:dyDescent="0.25">
      <c r="A12" s="123" t="s">
        <v>314</v>
      </c>
      <c r="B12" s="121">
        <v>-23</v>
      </c>
      <c r="C12" s="121">
        <v>-24</v>
      </c>
      <c r="D12" s="121">
        <v>-47</v>
      </c>
    </row>
    <row r="13" spans="1:4" x14ac:dyDescent="0.25">
      <c r="A13" s="123" t="s">
        <v>315</v>
      </c>
      <c r="B13" s="121"/>
      <c r="C13" s="121"/>
      <c r="D13" s="121"/>
    </row>
    <row r="14" spans="1:4" x14ac:dyDescent="0.25">
      <c r="A14" s="121"/>
      <c r="B14" s="121"/>
      <c r="C14" s="121"/>
      <c r="D14" s="121"/>
    </row>
    <row r="15" spans="1:4" x14ac:dyDescent="0.25">
      <c r="A15" s="122" t="s">
        <v>316</v>
      </c>
      <c r="B15" s="121">
        <v>434</v>
      </c>
      <c r="C15" s="121">
        <v>524</v>
      </c>
      <c r="D15" s="121">
        <v>958</v>
      </c>
    </row>
    <row r="16" spans="1:4" x14ac:dyDescent="0.25">
      <c r="A16" s="121"/>
      <c r="B16" s="121"/>
      <c r="C16" s="121"/>
      <c r="D16" s="121"/>
    </row>
    <row r="17" spans="1:4" x14ac:dyDescent="0.25">
      <c r="A17" s="122" t="s">
        <v>317</v>
      </c>
      <c r="B17" s="121"/>
      <c r="C17" s="121"/>
      <c r="D17" s="121"/>
    </row>
    <row r="18" spans="1:4" x14ac:dyDescent="0.25">
      <c r="A18" s="123" t="s">
        <v>318</v>
      </c>
      <c r="B18" s="121">
        <v>5</v>
      </c>
      <c r="C18" s="121">
        <v>8</v>
      </c>
      <c r="D18" s="121">
        <v>13</v>
      </c>
    </row>
    <row r="19" spans="1:4" x14ac:dyDescent="0.25">
      <c r="A19" s="123" t="s">
        <v>319</v>
      </c>
      <c r="B19" s="121">
        <v>47</v>
      </c>
      <c r="C19" s="121">
        <v>22</v>
      </c>
      <c r="D19" s="121">
        <v>69</v>
      </c>
    </row>
    <row r="20" spans="1:4" x14ac:dyDescent="0.25">
      <c r="A20" s="121"/>
      <c r="B20" s="121"/>
      <c r="C20" s="121"/>
      <c r="D20" s="121"/>
    </row>
    <row r="21" spans="1:4" x14ac:dyDescent="0.25">
      <c r="A21" s="122" t="s">
        <v>320</v>
      </c>
      <c r="B21" s="121">
        <v>486</v>
      </c>
      <c r="C21" s="121">
        <v>554</v>
      </c>
      <c r="D21" s="121">
        <v>1040</v>
      </c>
    </row>
    <row r="22" spans="1:4" x14ac:dyDescent="0.25">
      <c r="A22" s="121"/>
      <c r="B22" s="121"/>
      <c r="C22" s="121"/>
      <c r="D22" s="121"/>
    </row>
    <row r="23" spans="1:4" x14ac:dyDescent="0.25">
      <c r="A23" s="122" t="s">
        <v>321</v>
      </c>
      <c r="B23" s="121"/>
      <c r="C23" s="121"/>
      <c r="D23" s="121"/>
    </row>
    <row r="24" spans="1:4" x14ac:dyDescent="0.25">
      <c r="A24" s="123" t="s">
        <v>552</v>
      </c>
      <c r="B24" s="121">
        <v>0</v>
      </c>
      <c r="C24" s="121">
        <v>0</v>
      </c>
      <c r="D24" s="121">
        <v>0</v>
      </c>
    </row>
    <row r="25" spans="1:4" x14ac:dyDescent="0.25">
      <c r="A25" s="123" t="s">
        <v>99</v>
      </c>
      <c r="B25" s="121">
        <v>0</v>
      </c>
      <c r="C25" s="121">
        <v>0</v>
      </c>
      <c r="D25" s="121">
        <v>0</v>
      </c>
    </row>
    <row r="26" spans="1:4" x14ac:dyDescent="0.25">
      <c r="A26" s="123" t="s">
        <v>322</v>
      </c>
      <c r="B26" s="121">
        <v>0</v>
      </c>
      <c r="C26" s="121">
        <v>0</v>
      </c>
      <c r="D26" s="121">
        <v>0</v>
      </c>
    </row>
    <row r="27" spans="1:4" x14ac:dyDescent="0.25">
      <c r="A27" s="123" t="s">
        <v>323</v>
      </c>
      <c r="B27" s="121">
        <v>0</v>
      </c>
      <c r="C27" s="121">
        <v>0</v>
      </c>
      <c r="D27" s="121">
        <v>0</v>
      </c>
    </row>
    <row r="28" spans="1:4" x14ac:dyDescent="0.25">
      <c r="A28" s="123" t="s">
        <v>324</v>
      </c>
      <c r="B28" s="121">
        <v>0</v>
      </c>
      <c r="C28" s="121">
        <v>0</v>
      </c>
      <c r="D28" s="121">
        <v>0</v>
      </c>
    </row>
    <row r="29" spans="1:4" x14ac:dyDescent="0.25">
      <c r="A29" s="123" t="s">
        <v>325</v>
      </c>
      <c r="B29" s="121">
        <v>0</v>
      </c>
      <c r="C29" s="121">
        <v>0</v>
      </c>
      <c r="D29" s="121">
        <v>0</v>
      </c>
    </row>
    <row r="30" spans="1:4" x14ac:dyDescent="0.25">
      <c r="A30" s="123" t="s">
        <v>326</v>
      </c>
      <c r="B30" s="121">
        <v>0</v>
      </c>
      <c r="C30" s="121">
        <v>0</v>
      </c>
      <c r="D30" s="121">
        <v>0</v>
      </c>
    </row>
    <row r="31" spans="1:4" x14ac:dyDescent="0.25">
      <c r="A31" s="121"/>
      <c r="B31" s="121"/>
      <c r="C31" s="121"/>
      <c r="D31" s="121"/>
    </row>
    <row r="32" spans="1:4" x14ac:dyDescent="0.25">
      <c r="A32" s="122" t="s">
        <v>327</v>
      </c>
      <c r="B32" s="121">
        <v>486</v>
      </c>
      <c r="C32" s="121">
        <v>554</v>
      </c>
      <c r="D32" s="121">
        <v>1040</v>
      </c>
    </row>
    <row r="33" spans="1:4" x14ac:dyDescent="0.25">
      <c r="A33" s="121"/>
      <c r="B33" s="121"/>
      <c r="C33" s="121"/>
      <c r="D33" s="121"/>
    </row>
    <row r="34" spans="1:4" x14ac:dyDescent="0.25">
      <c r="A34" s="122" t="s">
        <v>328</v>
      </c>
      <c r="B34" s="121"/>
      <c r="C34" s="121"/>
      <c r="D34" s="121"/>
    </row>
    <row r="35" spans="1:4" x14ac:dyDescent="0.25">
      <c r="A35" s="123" t="s">
        <v>329</v>
      </c>
      <c r="B35" s="121">
        <v>485</v>
      </c>
      <c r="C35" s="121">
        <v>551</v>
      </c>
      <c r="D35" s="121">
        <v>1036</v>
      </c>
    </row>
    <row r="36" spans="1:4" x14ac:dyDescent="0.25">
      <c r="A36" s="123" t="s">
        <v>330</v>
      </c>
      <c r="B36" s="121">
        <v>1</v>
      </c>
      <c r="C36" s="121">
        <v>3</v>
      </c>
      <c r="D36" s="121">
        <v>4</v>
      </c>
    </row>
    <row r="37" spans="1:4" x14ac:dyDescent="0.25">
      <c r="A37" s="123" t="s">
        <v>331</v>
      </c>
      <c r="B37" s="121">
        <v>485.5</v>
      </c>
      <c r="C37" s="121">
        <v>552.5</v>
      </c>
      <c r="D37" s="121">
        <v>1038</v>
      </c>
    </row>
    <row r="38" spans="1:4" x14ac:dyDescent="0.25">
      <c r="A38" s="122" t="s">
        <v>332</v>
      </c>
      <c r="B38" s="121"/>
      <c r="C38" s="121"/>
      <c r="D38" s="121"/>
    </row>
    <row r="39" spans="1:4" x14ac:dyDescent="0.25">
      <c r="A39" s="123" t="s">
        <v>333</v>
      </c>
      <c r="B39" s="121">
        <v>-6</v>
      </c>
      <c r="C39" s="121">
        <v>-2</v>
      </c>
      <c r="D39" s="121">
        <v>-8</v>
      </c>
    </row>
    <row r="40" spans="1:4" x14ac:dyDescent="0.25">
      <c r="A40" s="123" t="s">
        <v>334</v>
      </c>
      <c r="B40" s="121">
        <v>0</v>
      </c>
      <c r="C40" s="121">
        <v>0</v>
      </c>
      <c r="D40" s="121">
        <v>0</v>
      </c>
    </row>
    <row r="41" spans="1:4" x14ac:dyDescent="0.25">
      <c r="A41" s="123" t="s">
        <v>315</v>
      </c>
      <c r="B41" s="121">
        <v>-6</v>
      </c>
      <c r="C41" s="121">
        <v>-2</v>
      </c>
      <c r="D41" s="121">
        <v>-8</v>
      </c>
    </row>
    <row r="42" spans="1:4" x14ac:dyDescent="0.25">
      <c r="A42" s="121"/>
      <c r="B42" s="121"/>
      <c r="C42" s="121"/>
      <c r="D42" s="121"/>
    </row>
    <row r="43" spans="1:4" x14ac:dyDescent="0.25">
      <c r="A43" s="122" t="s">
        <v>335</v>
      </c>
      <c r="B43" s="121">
        <v>480</v>
      </c>
      <c r="C43" s="121">
        <v>552</v>
      </c>
      <c r="D43" s="121">
        <v>1032</v>
      </c>
    </row>
    <row r="44" spans="1:4" x14ac:dyDescent="0.25">
      <c r="A44" s="122" t="s">
        <v>336</v>
      </c>
      <c r="B44" s="121">
        <v>479.5</v>
      </c>
      <c r="C44" s="121">
        <v>550.5</v>
      </c>
      <c r="D44" s="121">
        <v>1030</v>
      </c>
    </row>
    <row r="45" spans="1:4" x14ac:dyDescent="0.25">
      <c r="A45" s="121"/>
      <c r="B45" s="121"/>
      <c r="C45" s="121"/>
      <c r="D45" s="121"/>
    </row>
    <row r="46" spans="1:4" x14ac:dyDescent="0.25">
      <c r="A46" s="122" t="s">
        <v>337</v>
      </c>
      <c r="B46" s="121"/>
      <c r="C46" s="121"/>
      <c r="D46" s="121"/>
    </row>
    <row r="47" spans="1:4" x14ac:dyDescent="0.25">
      <c r="A47" s="123" t="s">
        <v>553</v>
      </c>
      <c r="B47" s="121">
        <v>119</v>
      </c>
      <c r="C47" s="121">
        <v>129</v>
      </c>
      <c r="D47" s="121">
        <v>248</v>
      </c>
    </row>
    <row r="48" spans="1:4" x14ac:dyDescent="0.25">
      <c r="A48" s="123" t="s">
        <v>338</v>
      </c>
      <c r="B48" s="121">
        <v>108</v>
      </c>
      <c r="C48" s="121">
        <v>130</v>
      </c>
      <c r="D48" s="121">
        <v>238</v>
      </c>
    </row>
    <row r="49" spans="1:4" x14ac:dyDescent="0.25">
      <c r="A49" s="123" t="s">
        <v>339</v>
      </c>
      <c r="B49" s="121">
        <v>147</v>
      </c>
      <c r="C49" s="121">
        <v>138</v>
      </c>
      <c r="D49" s="121">
        <v>285</v>
      </c>
    </row>
    <row r="50" spans="1:4" x14ac:dyDescent="0.25">
      <c r="A50" s="123" t="s">
        <v>340</v>
      </c>
      <c r="B50" s="121">
        <v>147</v>
      </c>
      <c r="C50" s="121">
        <v>187</v>
      </c>
      <c r="D50" s="121">
        <v>334</v>
      </c>
    </row>
    <row r="51" spans="1:4" x14ac:dyDescent="0.25">
      <c r="A51" s="123" t="s">
        <v>341</v>
      </c>
      <c r="B51" s="121">
        <v>0</v>
      </c>
      <c r="C51" s="121">
        <v>0</v>
      </c>
      <c r="D51" s="121">
        <v>0</v>
      </c>
    </row>
    <row r="52" spans="1:4" x14ac:dyDescent="0.25">
      <c r="A52" s="123" t="s">
        <v>4</v>
      </c>
      <c r="B52" s="121">
        <v>521</v>
      </c>
      <c r="C52" s="121">
        <v>584</v>
      </c>
      <c r="D52" s="121">
        <v>1105</v>
      </c>
    </row>
    <row r="53" spans="1:4" x14ac:dyDescent="0.25">
      <c r="A53" s="121"/>
      <c r="B53" s="121"/>
      <c r="C53" s="121"/>
      <c r="D53" s="121"/>
    </row>
    <row r="54" spans="1:4" x14ac:dyDescent="0.25">
      <c r="A54" s="122" t="s">
        <v>342</v>
      </c>
      <c r="B54" s="121"/>
      <c r="C54" s="121"/>
      <c r="D54" s="121"/>
    </row>
    <row r="55" spans="1:4" x14ac:dyDescent="0.25">
      <c r="A55" s="123" t="s">
        <v>271</v>
      </c>
      <c r="B55" s="121">
        <v>86</v>
      </c>
      <c r="C55" s="121">
        <v>74</v>
      </c>
      <c r="D55" s="121">
        <v>160</v>
      </c>
    </row>
    <row r="56" spans="1:4" x14ac:dyDescent="0.25">
      <c r="A56" s="123" t="s">
        <v>272</v>
      </c>
      <c r="B56" s="121">
        <v>17</v>
      </c>
      <c r="C56" s="121">
        <v>26</v>
      </c>
      <c r="D56" s="121">
        <v>43</v>
      </c>
    </row>
    <row r="57" spans="1:4" x14ac:dyDescent="0.25">
      <c r="A57" s="123" t="s">
        <v>51</v>
      </c>
      <c r="B57" s="121">
        <v>58</v>
      </c>
      <c r="C57" s="121">
        <v>45</v>
      </c>
      <c r="D57" s="121">
        <v>103</v>
      </c>
    </row>
    <row r="58" spans="1:4" x14ac:dyDescent="0.25">
      <c r="A58" s="123" t="s">
        <v>273</v>
      </c>
      <c r="B58" s="121">
        <v>6</v>
      </c>
      <c r="C58" s="121">
        <v>2</v>
      </c>
      <c r="D58" s="121">
        <v>8</v>
      </c>
    </row>
    <row r="59" spans="1:4" x14ac:dyDescent="0.25">
      <c r="A59" s="123" t="s">
        <v>274</v>
      </c>
      <c r="B59" s="121">
        <v>10</v>
      </c>
      <c r="C59" s="121">
        <v>19</v>
      </c>
      <c r="D59" s="121">
        <v>29</v>
      </c>
    </row>
    <row r="60" spans="1:4" x14ac:dyDescent="0.25">
      <c r="A60" s="123" t="s">
        <v>56</v>
      </c>
      <c r="B60" s="121">
        <v>307</v>
      </c>
      <c r="C60" s="121">
        <v>378</v>
      </c>
      <c r="D60" s="121">
        <v>685</v>
      </c>
    </row>
    <row r="61" spans="1:4" x14ac:dyDescent="0.25">
      <c r="A61" s="123" t="s">
        <v>275</v>
      </c>
      <c r="B61" s="121">
        <v>37</v>
      </c>
      <c r="C61" s="121">
        <v>40</v>
      </c>
      <c r="D61" s="121">
        <v>77</v>
      </c>
    </row>
    <row r="62" spans="1:4" x14ac:dyDescent="0.25">
      <c r="A62" s="270" t="s">
        <v>315</v>
      </c>
      <c r="B62" s="271">
        <v>521</v>
      </c>
      <c r="C62" s="271">
        <v>584</v>
      </c>
      <c r="D62" s="271">
        <v>1105</v>
      </c>
    </row>
    <row r="63" spans="1:4" x14ac:dyDescent="0.25">
      <c r="A63" s="270"/>
      <c r="B63" s="271"/>
      <c r="C63" s="271"/>
      <c r="D63" s="271"/>
    </row>
    <row r="64" spans="1:4" x14ac:dyDescent="0.25">
      <c r="A64" s="123" t="s">
        <v>256</v>
      </c>
      <c r="B64" s="121">
        <v>0</v>
      </c>
      <c r="C64" s="121">
        <v>3</v>
      </c>
      <c r="D64" s="121">
        <v>3</v>
      </c>
    </row>
    <row r="65" spans="1:4" x14ac:dyDescent="0.25">
      <c r="A65" s="123" t="s">
        <v>152</v>
      </c>
      <c r="B65" s="121">
        <v>1</v>
      </c>
      <c r="C65" s="121">
        <v>0</v>
      </c>
      <c r="D65" s="121">
        <v>1</v>
      </c>
    </row>
  </sheetData>
  <mergeCells count="4">
    <mergeCell ref="A62:A63"/>
    <mergeCell ref="B62:B63"/>
    <mergeCell ref="C62:C63"/>
    <mergeCell ref="D62:D6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D78"/>
  <sheetViews>
    <sheetView workbookViewId="0"/>
  </sheetViews>
  <sheetFormatPr defaultRowHeight="15" x14ac:dyDescent="0.25"/>
  <cols>
    <col min="1" max="1" width="69.140625" bestFit="1" customWidth="1"/>
  </cols>
  <sheetData>
    <row r="1" spans="1:4" ht="15.75" x14ac:dyDescent="0.25">
      <c r="A1" s="127" t="s">
        <v>437</v>
      </c>
      <c r="B1" s="129"/>
      <c r="C1" s="129"/>
      <c r="D1" s="129"/>
    </row>
    <row r="2" spans="1:4" ht="15.75" x14ac:dyDescent="0.25">
      <c r="A2" s="128"/>
      <c r="B2" s="129"/>
      <c r="C2" s="129"/>
      <c r="D2" s="129"/>
    </row>
    <row r="3" spans="1:4" x14ac:dyDescent="0.25">
      <c r="A3" s="136"/>
      <c r="B3" s="135" t="s">
        <v>414</v>
      </c>
      <c r="C3" s="135" t="s">
        <v>415</v>
      </c>
      <c r="D3" s="135" t="s">
        <v>416</v>
      </c>
    </row>
    <row r="4" spans="1:4" x14ac:dyDescent="0.25">
      <c r="A4" s="137" t="s">
        <v>438</v>
      </c>
      <c r="B4" s="136">
        <v>470</v>
      </c>
      <c r="C4" s="136">
        <v>550</v>
      </c>
      <c r="D4" s="136">
        <v>1020</v>
      </c>
    </row>
    <row r="5" spans="1:4" x14ac:dyDescent="0.25">
      <c r="A5" s="136"/>
      <c r="B5" s="136"/>
      <c r="C5" s="136"/>
      <c r="D5" s="136"/>
    </row>
    <row r="6" spans="1:4" x14ac:dyDescent="0.25">
      <c r="A6" s="137" t="s">
        <v>309</v>
      </c>
      <c r="B6" s="136"/>
      <c r="C6" s="136"/>
      <c r="D6" s="136"/>
    </row>
    <row r="7" spans="1:4" x14ac:dyDescent="0.25">
      <c r="A7" s="135" t="s">
        <v>439</v>
      </c>
      <c r="B7" s="136">
        <v>-7</v>
      </c>
      <c r="C7" s="136">
        <v>-11</v>
      </c>
      <c r="D7" s="136">
        <v>-18</v>
      </c>
    </row>
    <row r="8" spans="1:4" x14ac:dyDescent="0.25">
      <c r="A8" s="135" t="s">
        <v>440</v>
      </c>
      <c r="B8" s="136">
        <v>-128</v>
      </c>
      <c r="C8" s="136">
        <v>-124</v>
      </c>
      <c r="D8" s="136">
        <v>-252</v>
      </c>
    </row>
    <row r="9" spans="1:4" x14ac:dyDescent="0.25">
      <c r="A9" s="135" t="s">
        <v>312</v>
      </c>
      <c r="B9" s="136">
        <v>0</v>
      </c>
      <c r="C9" s="136">
        <v>-1</v>
      </c>
      <c r="D9" s="136">
        <v>-1</v>
      </c>
    </row>
    <row r="10" spans="1:4" x14ac:dyDescent="0.25">
      <c r="A10" s="135" t="s">
        <v>419</v>
      </c>
      <c r="B10" s="136">
        <v>-5</v>
      </c>
      <c r="C10" s="136">
        <v>-3</v>
      </c>
      <c r="D10" s="136">
        <v>-8</v>
      </c>
    </row>
    <row r="11" spans="1:4" x14ac:dyDescent="0.25">
      <c r="A11" s="135" t="s">
        <v>313</v>
      </c>
      <c r="B11" s="136">
        <v>0</v>
      </c>
      <c r="C11" s="136">
        <v>-5</v>
      </c>
      <c r="D11" s="136">
        <v>-5</v>
      </c>
    </row>
    <row r="12" spans="1:4" x14ac:dyDescent="0.25">
      <c r="A12" s="135" t="s">
        <v>441</v>
      </c>
      <c r="B12" s="136">
        <v>-55</v>
      </c>
      <c r="C12" s="136">
        <v>-29</v>
      </c>
      <c r="D12" s="136">
        <v>-84</v>
      </c>
    </row>
    <row r="13" spans="1:4" x14ac:dyDescent="0.25">
      <c r="A13" s="135" t="s">
        <v>315</v>
      </c>
      <c r="B13" s="136">
        <v>-195</v>
      </c>
      <c r="C13" s="136">
        <v>-173</v>
      </c>
      <c r="D13" s="136">
        <v>-368</v>
      </c>
    </row>
    <row r="14" spans="1:4" x14ac:dyDescent="0.25">
      <c r="A14" s="136"/>
      <c r="B14" s="136"/>
      <c r="C14" s="136"/>
      <c r="D14" s="136"/>
    </row>
    <row r="15" spans="1:4" x14ac:dyDescent="0.25">
      <c r="A15" s="137" t="s">
        <v>421</v>
      </c>
      <c r="B15" s="136">
        <v>275</v>
      </c>
      <c r="C15" s="136">
        <v>377</v>
      </c>
      <c r="D15" s="136">
        <v>652</v>
      </c>
    </row>
    <row r="16" spans="1:4" x14ac:dyDescent="0.25">
      <c r="A16" s="136"/>
      <c r="B16" s="136"/>
      <c r="C16" s="136"/>
      <c r="D16" s="136"/>
    </row>
    <row r="17" spans="1:4" x14ac:dyDescent="0.25">
      <c r="A17" s="137" t="s">
        <v>317</v>
      </c>
      <c r="B17" s="136"/>
      <c r="C17" s="136"/>
      <c r="D17" s="136"/>
    </row>
    <row r="18" spans="1:4" x14ac:dyDescent="0.25">
      <c r="A18" s="135" t="s">
        <v>422</v>
      </c>
      <c r="B18" s="136">
        <v>3</v>
      </c>
      <c r="C18" s="136">
        <v>4</v>
      </c>
      <c r="D18" s="136">
        <v>7</v>
      </c>
    </row>
    <row r="19" spans="1:4" x14ac:dyDescent="0.25">
      <c r="A19" s="135" t="s">
        <v>423</v>
      </c>
      <c r="B19" s="136">
        <v>43</v>
      </c>
      <c r="C19" s="136">
        <v>33</v>
      </c>
      <c r="D19" s="136">
        <v>76</v>
      </c>
    </row>
    <row r="20" spans="1:4" x14ac:dyDescent="0.25">
      <c r="A20" s="136"/>
      <c r="B20" s="136"/>
      <c r="C20" s="136"/>
      <c r="D20" s="136"/>
    </row>
    <row r="21" spans="1:4" x14ac:dyDescent="0.25">
      <c r="A21" s="137" t="s">
        <v>320</v>
      </c>
      <c r="B21" s="136">
        <v>321</v>
      </c>
      <c r="C21" s="136">
        <v>414</v>
      </c>
      <c r="D21" s="136">
        <v>735</v>
      </c>
    </row>
    <row r="22" spans="1:4" x14ac:dyDescent="0.25">
      <c r="A22" s="136"/>
      <c r="B22" s="136"/>
      <c r="C22" s="136"/>
      <c r="D22" s="136"/>
    </row>
    <row r="23" spans="1:4" x14ac:dyDescent="0.25">
      <c r="A23" s="137" t="s">
        <v>321</v>
      </c>
      <c r="B23" s="136"/>
      <c r="C23" s="136"/>
      <c r="D23" s="136"/>
    </row>
    <row r="24" spans="1:4" x14ac:dyDescent="0.25">
      <c r="A24" s="135" t="s">
        <v>552</v>
      </c>
      <c r="B24" s="136">
        <v>134</v>
      </c>
      <c r="C24" s="136">
        <v>150</v>
      </c>
      <c r="D24" s="136">
        <v>284</v>
      </c>
    </row>
    <row r="25" spans="1:4" x14ac:dyDescent="0.25">
      <c r="A25" s="135" t="s">
        <v>99</v>
      </c>
      <c r="B25" s="136">
        <v>15</v>
      </c>
      <c r="C25" s="136">
        <v>16</v>
      </c>
      <c r="D25" s="136">
        <v>31</v>
      </c>
    </row>
    <row r="26" spans="1:4" x14ac:dyDescent="0.25">
      <c r="A26" s="135" t="s">
        <v>326</v>
      </c>
      <c r="B26" s="136">
        <v>149</v>
      </c>
      <c r="C26" s="136">
        <v>166</v>
      </c>
      <c r="D26" s="136">
        <v>315</v>
      </c>
    </row>
    <row r="27" spans="1:4" x14ac:dyDescent="0.25">
      <c r="A27" s="136"/>
      <c r="B27" s="141"/>
      <c r="C27" s="141"/>
      <c r="D27" s="141"/>
    </row>
    <row r="28" spans="1:4" x14ac:dyDescent="0.25">
      <c r="A28" s="137" t="s">
        <v>343</v>
      </c>
      <c r="B28" s="141">
        <v>470</v>
      </c>
      <c r="C28" s="141">
        <v>580</v>
      </c>
      <c r="D28" s="141">
        <v>1050</v>
      </c>
    </row>
    <row r="29" spans="1:4" x14ac:dyDescent="0.25">
      <c r="A29" s="136"/>
      <c r="B29" s="136"/>
      <c r="C29" s="136"/>
      <c r="D29" s="136"/>
    </row>
    <row r="30" spans="1:4" x14ac:dyDescent="0.25">
      <c r="A30" s="137" t="s">
        <v>425</v>
      </c>
      <c r="B30" s="136"/>
      <c r="C30" s="136"/>
      <c r="D30" s="136"/>
    </row>
    <row r="31" spans="1:4" x14ac:dyDescent="0.25">
      <c r="A31" s="135" t="s">
        <v>329</v>
      </c>
      <c r="B31" s="136">
        <v>470</v>
      </c>
      <c r="C31" s="136">
        <v>577</v>
      </c>
      <c r="D31" s="136">
        <v>1047</v>
      </c>
    </row>
    <row r="32" spans="1:4" x14ac:dyDescent="0.25">
      <c r="A32" s="135" t="s">
        <v>330</v>
      </c>
      <c r="B32" s="136">
        <v>0</v>
      </c>
      <c r="C32" s="136">
        <v>3</v>
      </c>
      <c r="D32" s="136">
        <v>3</v>
      </c>
    </row>
    <row r="33" spans="1:4" x14ac:dyDescent="0.25">
      <c r="A33" s="135" t="s">
        <v>331</v>
      </c>
      <c r="B33" s="136">
        <v>470</v>
      </c>
      <c r="C33" s="136">
        <v>578.5</v>
      </c>
      <c r="D33" s="136">
        <v>1048.5</v>
      </c>
    </row>
    <row r="34" spans="1:4" x14ac:dyDescent="0.25">
      <c r="A34" s="136"/>
      <c r="B34" s="136"/>
      <c r="C34" s="136"/>
      <c r="D34" s="136"/>
    </row>
    <row r="35" spans="1:4" x14ac:dyDescent="0.25">
      <c r="A35" s="137" t="s">
        <v>442</v>
      </c>
      <c r="B35" s="136"/>
      <c r="C35" s="136"/>
      <c r="D35" s="136"/>
    </row>
    <row r="36" spans="1:4" x14ac:dyDescent="0.25">
      <c r="A36" s="135" t="s">
        <v>333</v>
      </c>
      <c r="B36" s="136">
        <v>-7</v>
      </c>
      <c r="C36" s="136">
        <v>-2</v>
      </c>
      <c r="D36" s="136">
        <v>-9</v>
      </c>
    </row>
    <row r="37" spans="1:4" x14ac:dyDescent="0.25">
      <c r="A37" s="135" t="s">
        <v>334</v>
      </c>
      <c r="B37" s="136">
        <v>0</v>
      </c>
      <c r="C37" s="136">
        <v>0</v>
      </c>
      <c r="D37" s="136">
        <v>0</v>
      </c>
    </row>
    <row r="38" spans="1:4" x14ac:dyDescent="0.25">
      <c r="A38" s="135" t="s">
        <v>443</v>
      </c>
      <c r="B38" s="136">
        <v>0</v>
      </c>
      <c r="C38" s="136">
        <v>0</v>
      </c>
      <c r="D38" s="136">
        <v>0</v>
      </c>
    </row>
    <row r="39" spans="1:4" x14ac:dyDescent="0.25">
      <c r="A39" s="135" t="s">
        <v>315</v>
      </c>
      <c r="B39" s="136">
        <v>-7</v>
      </c>
      <c r="C39" s="136">
        <v>-2</v>
      </c>
      <c r="D39" s="136">
        <v>-9</v>
      </c>
    </row>
    <row r="40" spans="1:4" x14ac:dyDescent="0.25">
      <c r="A40" s="136"/>
      <c r="B40" s="136"/>
      <c r="C40" s="136"/>
      <c r="D40" s="136"/>
    </row>
    <row r="41" spans="1:4" x14ac:dyDescent="0.25">
      <c r="A41" s="135" t="s">
        <v>335</v>
      </c>
      <c r="B41" s="136">
        <v>463</v>
      </c>
      <c r="C41" s="136">
        <v>578</v>
      </c>
      <c r="D41" s="136">
        <v>1041</v>
      </c>
    </row>
    <row r="42" spans="1:4" x14ac:dyDescent="0.25">
      <c r="A42" s="135" t="s">
        <v>336</v>
      </c>
      <c r="B42" s="136">
        <v>463</v>
      </c>
      <c r="C42" s="136">
        <v>576.5</v>
      </c>
      <c r="D42" s="136">
        <v>1039.5</v>
      </c>
    </row>
    <row r="43" spans="1:4" x14ac:dyDescent="0.25">
      <c r="A43" s="136"/>
      <c r="B43" s="136"/>
      <c r="C43" s="136"/>
      <c r="D43" s="136"/>
    </row>
    <row r="44" spans="1:4" x14ac:dyDescent="0.25">
      <c r="A44" s="137" t="s">
        <v>444</v>
      </c>
      <c r="B44" s="136">
        <v>2</v>
      </c>
      <c r="C44" s="136">
        <v>0</v>
      </c>
      <c r="D44" s="136">
        <v>2</v>
      </c>
    </row>
    <row r="45" spans="1:4" x14ac:dyDescent="0.25">
      <c r="A45" s="136"/>
      <c r="B45" s="136"/>
      <c r="C45" s="136"/>
      <c r="D45" s="136"/>
    </row>
    <row r="46" spans="1:4" x14ac:dyDescent="0.25">
      <c r="A46" s="137" t="s">
        <v>445</v>
      </c>
      <c r="B46" s="136"/>
      <c r="C46" s="136"/>
      <c r="D46" s="136"/>
    </row>
    <row r="47" spans="1:4" x14ac:dyDescent="0.25">
      <c r="A47" s="135" t="s">
        <v>553</v>
      </c>
      <c r="B47" s="136">
        <v>139</v>
      </c>
      <c r="C47" s="136">
        <v>156</v>
      </c>
      <c r="D47" s="136">
        <v>295</v>
      </c>
    </row>
    <row r="48" spans="1:4" x14ac:dyDescent="0.25">
      <c r="A48" s="135" t="s">
        <v>338</v>
      </c>
      <c r="B48" s="136">
        <v>123</v>
      </c>
      <c r="C48" s="136">
        <v>160</v>
      </c>
      <c r="D48" s="136">
        <v>283</v>
      </c>
    </row>
    <row r="49" spans="1:4" x14ac:dyDescent="0.25">
      <c r="A49" s="135" t="s">
        <v>339</v>
      </c>
      <c r="B49" s="136">
        <v>151</v>
      </c>
      <c r="C49" s="136">
        <v>136</v>
      </c>
      <c r="D49" s="136">
        <v>287</v>
      </c>
    </row>
    <row r="50" spans="1:4" x14ac:dyDescent="0.25">
      <c r="A50" s="135" t="s">
        <v>340</v>
      </c>
      <c r="B50" s="136">
        <v>116</v>
      </c>
      <c r="C50" s="136">
        <v>156</v>
      </c>
      <c r="D50" s="136">
        <v>272</v>
      </c>
    </row>
    <row r="51" spans="1:4" x14ac:dyDescent="0.25">
      <c r="A51" s="135" t="s">
        <v>341</v>
      </c>
      <c r="B51" s="136">
        <v>0</v>
      </c>
      <c r="C51" s="136">
        <v>0</v>
      </c>
      <c r="D51" s="136">
        <v>0</v>
      </c>
    </row>
    <row r="52" spans="1:4" x14ac:dyDescent="0.25">
      <c r="A52" s="135" t="s">
        <v>4</v>
      </c>
      <c r="B52" s="136">
        <v>529</v>
      </c>
      <c r="C52" s="136">
        <v>608</v>
      </c>
      <c r="D52" s="136">
        <v>1137</v>
      </c>
    </row>
    <row r="53" spans="1:4" x14ac:dyDescent="0.25">
      <c r="A53" s="136"/>
      <c r="B53" s="136"/>
      <c r="C53" s="136"/>
      <c r="D53" s="136"/>
    </row>
    <row r="54" spans="1:4" x14ac:dyDescent="0.25">
      <c r="A54" s="137" t="s">
        <v>434</v>
      </c>
      <c r="B54" s="136"/>
      <c r="C54" s="136"/>
      <c r="D54" s="136"/>
    </row>
    <row r="55" spans="1:4" x14ac:dyDescent="0.25">
      <c r="A55" s="135" t="s">
        <v>271</v>
      </c>
      <c r="B55" s="136">
        <v>87</v>
      </c>
      <c r="C55" s="136">
        <v>77</v>
      </c>
      <c r="D55" s="136">
        <v>164</v>
      </c>
    </row>
    <row r="56" spans="1:4" x14ac:dyDescent="0.25">
      <c r="A56" s="135" t="s">
        <v>272</v>
      </c>
      <c r="B56" s="136">
        <v>18</v>
      </c>
      <c r="C56" s="136">
        <v>27</v>
      </c>
      <c r="D56" s="136">
        <v>45</v>
      </c>
    </row>
    <row r="57" spans="1:4" x14ac:dyDescent="0.25">
      <c r="A57" s="135" t="s">
        <v>51</v>
      </c>
      <c r="B57" s="136">
        <v>59</v>
      </c>
      <c r="C57" s="136">
        <v>49</v>
      </c>
      <c r="D57" s="136">
        <v>108</v>
      </c>
    </row>
    <row r="58" spans="1:4" x14ac:dyDescent="0.25">
      <c r="A58" s="135" t="s">
        <v>273</v>
      </c>
      <c r="B58" s="136">
        <v>6</v>
      </c>
      <c r="C58" s="136">
        <v>2</v>
      </c>
      <c r="D58" s="136">
        <v>8</v>
      </c>
    </row>
    <row r="59" spans="1:4" x14ac:dyDescent="0.25">
      <c r="A59" s="135" t="s">
        <v>274</v>
      </c>
      <c r="B59" s="136">
        <v>10</v>
      </c>
      <c r="C59" s="136">
        <v>21</v>
      </c>
      <c r="D59" s="136">
        <v>31</v>
      </c>
    </row>
    <row r="60" spans="1:4" x14ac:dyDescent="0.25">
      <c r="A60" s="135" t="s">
        <v>56</v>
      </c>
      <c r="B60" s="136">
        <v>312</v>
      </c>
      <c r="C60" s="136">
        <v>391</v>
      </c>
      <c r="D60" s="136">
        <v>703</v>
      </c>
    </row>
    <row r="61" spans="1:4" x14ac:dyDescent="0.25">
      <c r="A61" s="135" t="s">
        <v>446</v>
      </c>
      <c r="B61" s="136">
        <v>37</v>
      </c>
      <c r="C61" s="136">
        <v>41</v>
      </c>
      <c r="D61" s="136">
        <v>78</v>
      </c>
    </row>
    <row r="62" spans="1:4" x14ac:dyDescent="0.25">
      <c r="A62" s="135" t="s">
        <v>4</v>
      </c>
      <c r="B62" s="136">
        <v>529</v>
      </c>
      <c r="C62" s="136">
        <v>608</v>
      </c>
      <c r="D62" s="136">
        <v>1137</v>
      </c>
    </row>
    <row r="63" spans="1:4" x14ac:dyDescent="0.25">
      <c r="A63" s="136"/>
      <c r="B63" s="136"/>
      <c r="C63" s="136"/>
      <c r="D63" s="136"/>
    </row>
    <row r="64" spans="1:4" x14ac:dyDescent="0.25">
      <c r="A64" s="137" t="s">
        <v>344</v>
      </c>
      <c r="B64" s="136"/>
      <c r="C64" s="136"/>
      <c r="D64" s="136"/>
    </row>
    <row r="65" spans="1:4" x14ac:dyDescent="0.25">
      <c r="A65" s="135" t="s">
        <v>58</v>
      </c>
      <c r="B65" s="136">
        <v>19</v>
      </c>
      <c r="C65" s="136">
        <v>13</v>
      </c>
      <c r="D65" s="136">
        <v>32</v>
      </c>
    </row>
    <row r="66" spans="1:4" x14ac:dyDescent="0.25">
      <c r="A66" s="135">
        <v>18</v>
      </c>
      <c r="B66" s="136">
        <v>125</v>
      </c>
      <c r="C66" s="136">
        <v>134</v>
      </c>
      <c r="D66" s="136">
        <v>259</v>
      </c>
    </row>
    <row r="67" spans="1:4" x14ac:dyDescent="0.25">
      <c r="A67" s="135">
        <v>19</v>
      </c>
      <c r="B67" s="136">
        <v>110</v>
      </c>
      <c r="C67" s="136">
        <v>136</v>
      </c>
      <c r="D67" s="136">
        <v>246</v>
      </c>
    </row>
    <row r="68" spans="1:4" x14ac:dyDescent="0.25">
      <c r="A68" s="135">
        <v>20</v>
      </c>
      <c r="B68" s="136">
        <v>154</v>
      </c>
      <c r="C68" s="136">
        <v>128</v>
      </c>
      <c r="D68" s="136">
        <v>282</v>
      </c>
    </row>
    <row r="69" spans="1:4" x14ac:dyDescent="0.25">
      <c r="A69" s="135">
        <v>21</v>
      </c>
      <c r="B69" s="136">
        <v>105</v>
      </c>
      <c r="C69" s="136">
        <v>141</v>
      </c>
      <c r="D69" s="136">
        <v>246</v>
      </c>
    </row>
    <row r="70" spans="1:4" x14ac:dyDescent="0.25">
      <c r="A70" s="135">
        <v>22</v>
      </c>
      <c r="B70" s="136">
        <v>14</v>
      </c>
      <c r="C70" s="136">
        <v>40</v>
      </c>
      <c r="D70" s="136">
        <v>54</v>
      </c>
    </row>
    <row r="71" spans="1:4" x14ac:dyDescent="0.25">
      <c r="A71" s="135">
        <v>23</v>
      </c>
      <c r="B71" s="136">
        <v>2</v>
      </c>
      <c r="C71" s="136">
        <v>12</v>
      </c>
      <c r="D71" s="136">
        <v>14</v>
      </c>
    </row>
    <row r="72" spans="1:4" x14ac:dyDescent="0.25">
      <c r="A72" s="135">
        <v>24</v>
      </c>
      <c r="B72" s="136">
        <v>0</v>
      </c>
      <c r="C72" s="136">
        <v>0</v>
      </c>
      <c r="D72" s="136">
        <v>0</v>
      </c>
    </row>
    <row r="73" spans="1:4" x14ac:dyDescent="0.25">
      <c r="A73" s="135">
        <v>25</v>
      </c>
      <c r="B73" s="136">
        <v>0</v>
      </c>
      <c r="C73" s="136">
        <v>1</v>
      </c>
      <c r="D73" s="136">
        <v>1</v>
      </c>
    </row>
    <row r="74" spans="1:4" x14ac:dyDescent="0.25">
      <c r="A74" s="135" t="s">
        <v>59</v>
      </c>
      <c r="B74" s="136">
        <v>0</v>
      </c>
      <c r="C74" s="136">
        <v>3</v>
      </c>
      <c r="D74" s="136">
        <v>3</v>
      </c>
    </row>
    <row r="75" spans="1:4" x14ac:dyDescent="0.25">
      <c r="A75" s="135" t="s">
        <v>60</v>
      </c>
      <c r="B75" s="136">
        <v>0</v>
      </c>
      <c r="C75" s="136">
        <v>0</v>
      </c>
      <c r="D75" s="136">
        <v>0</v>
      </c>
    </row>
    <row r="76" spans="1:4" x14ac:dyDescent="0.25">
      <c r="A76" s="136"/>
      <c r="B76" s="136"/>
      <c r="C76" s="136"/>
      <c r="D76" s="136"/>
    </row>
    <row r="77" spans="1:4" x14ac:dyDescent="0.25">
      <c r="A77" s="135" t="s">
        <v>256</v>
      </c>
      <c r="B77" s="136">
        <v>1</v>
      </c>
      <c r="C77" s="136">
        <v>4</v>
      </c>
      <c r="D77" s="136">
        <v>5</v>
      </c>
    </row>
    <row r="78" spans="1:4" x14ac:dyDescent="0.25">
      <c r="A78" s="135" t="s">
        <v>345</v>
      </c>
      <c r="B78" s="136">
        <v>1</v>
      </c>
      <c r="C78" s="136">
        <v>1</v>
      </c>
      <c r="D78" s="136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334B1-B0A7-4DF7-990E-5B33DEF3435E}">
  <dimension ref="A1:H73"/>
  <sheetViews>
    <sheetView workbookViewId="0">
      <selection activeCell="F22" sqref="F22"/>
    </sheetView>
  </sheetViews>
  <sheetFormatPr defaultColWidth="9.140625" defaultRowHeight="12.75" x14ac:dyDescent="0.2"/>
  <cols>
    <col min="1" max="1" width="37" style="57" customWidth="1"/>
    <col min="2" max="4" width="8.5703125" style="227" customWidth="1"/>
    <col min="5" max="5" width="9.140625" style="181"/>
    <col min="6" max="16384" width="9.140625" style="57"/>
  </cols>
  <sheetData>
    <row r="1" spans="1:5" ht="13.5" thickBot="1" x14ac:dyDescent="0.25">
      <c r="A1" s="253" t="s">
        <v>0</v>
      </c>
      <c r="B1" s="254"/>
      <c r="C1" s="254"/>
      <c r="D1" s="255"/>
    </row>
    <row r="2" spans="1:5" x14ac:dyDescent="0.2">
      <c r="A2" s="1" t="s">
        <v>648</v>
      </c>
      <c r="B2" s="191" t="s">
        <v>109</v>
      </c>
      <c r="C2" s="192" t="s">
        <v>108</v>
      </c>
      <c r="D2" s="193" t="s">
        <v>4</v>
      </c>
    </row>
    <row r="3" spans="1:5" x14ac:dyDescent="0.2">
      <c r="A3" s="5" t="s">
        <v>649</v>
      </c>
      <c r="B3" s="194">
        <v>693</v>
      </c>
      <c r="C3" s="194">
        <v>686</v>
      </c>
      <c r="D3" s="195">
        <f>SUM(B3:C3)</f>
        <v>1379</v>
      </c>
    </row>
    <row r="4" spans="1:5" x14ac:dyDescent="0.2">
      <c r="A4" s="8"/>
      <c r="B4" s="196"/>
      <c r="C4" s="196"/>
      <c r="D4" s="197"/>
    </row>
    <row r="5" spans="1:5" x14ac:dyDescent="0.2">
      <c r="A5" s="256" t="s">
        <v>6</v>
      </c>
      <c r="B5" s="257"/>
      <c r="C5" s="257"/>
      <c r="D5" s="258"/>
      <c r="E5" s="182"/>
    </row>
    <row r="6" spans="1:5" x14ac:dyDescent="0.2">
      <c r="A6" s="11" t="s">
        <v>592</v>
      </c>
      <c r="B6" s="198">
        <v>-8</v>
      </c>
      <c r="C6" s="198">
        <v>-11</v>
      </c>
      <c r="D6" s="199">
        <f t="shared" ref="D6:D12" si="0">SUM(B6:C6)</f>
        <v>-19</v>
      </c>
    </row>
    <row r="7" spans="1:5" x14ac:dyDescent="0.2">
      <c r="A7" s="14" t="s">
        <v>602</v>
      </c>
      <c r="B7" s="200">
        <v>-1</v>
      </c>
      <c r="C7" s="200">
        <v>0</v>
      </c>
      <c r="D7" s="201">
        <f t="shared" si="0"/>
        <v>-1</v>
      </c>
    </row>
    <row r="8" spans="1:5" x14ac:dyDescent="0.2">
      <c r="A8" s="14" t="s">
        <v>650</v>
      </c>
      <c r="B8" s="200">
        <v>-12</v>
      </c>
      <c r="C8" s="200">
        <v>-16</v>
      </c>
      <c r="D8" s="201">
        <f t="shared" si="0"/>
        <v>-28</v>
      </c>
    </row>
    <row r="9" spans="1:5" x14ac:dyDescent="0.2">
      <c r="A9" s="14" t="s">
        <v>9</v>
      </c>
      <c r="B9" s="200">
        <v>0</v>
      </c>
      <c r="C9" s="200">
        <v>-3</v>
      </c>
      <c r="D9" s="201">
        <f t="shared" si="0"/>
        <v>-3</v>
      </c>
    </row>
    <row r="10" spans="1:5" x14ac:dyDescent="0.2">
      <c r="A10" s="14" t="s">
        <v>10</v>
      </c>
      <c r="B10" s="200">
        <v>0</v>
      </c>
      <c r="C10" s="200">
        <v>0</v>
      </c>
      <c r="D10" s="201">
        <f t="shared" si="0"/>
        <v>0</v>
      </c>
    </row>
    <row r="11" spans="1:5" x14ac:dyDescent="0.2">
      <c r="A11" s="14" t="s">
        <v>11</v>
      </c>
      <c r="B11" s="200">
        <v>0</v>
      </c>
      <c r="C11" s="200">
        <v>0</v>
      </c>
      <c r="D11" s="201">
        <f t="shared" si="0"/>
        <v>0</v>
      </c>
    </row>
    <row r="12" spans="1:5" x14ac:dyDescent="0.2">
      <c r="A12" s="14" t="s">
        <v>12</v>
      </c>
      <c r="B12" s="200">
        <f>SUM(B6:B11)</f>
        <v>-21</v>
      </c>
      <c r="C12" s="200">
        <f>SUM(C6:C11)</f>
        <v>-30</v>
      </c>
      <c r="D12" s="201">
        <f t="shared" si="0"/>
        <v>-51</v>
      </c>
    </row>
    <row r="13" spans="1:5" x14ac:dyDescent="0.2">
      <c r="A13" s="17"/>
      <c r="B13" s="202"/>
      <c r="C13" s="202"/>
      <c r="D13" s="203"/>
    </row>
    <row r="14" spans="1:5" x14ac:dyDescent="0.2">
      <c r="A14" s="256" t="s">
        <v>13</v>
      </c>
      <c r="B14" s="257"/>
      <c r="C14" s="257"/>
      <c r="D14" s="258"/>
    </row>
    <row r="15" spans="1:5" x14ac:dyDescent="0.2">
      <c r="A15" s="11" t="s">
        <v>14</v>
      </c>
      <c r="B15" s="198">
        <v>7</v>
      </c>
      <c r="C15" s="198">
        <v>10</v>
      </c>
      <c r="D15" s="199">
        <f>SUM(B15:C15)</f>
        <v>17</v>
      </c>
    </row>
    <row r="16" spans="1:5" x14ac:dyDescent="0.2">
      <c r="A16" s="14" t="s">
        <v>541</v>
      </c>
      <c r="B16" s="200">
        <v>0</v>
      </c>
      <c r="C16" s="200">
        <v>0</v>
      </c>
      <c r="D16" s="201">
        <f>SUM(B16:C16)</f>
        <v>0</v>
      </c>
    </row>
    <row r="17" spans="1:8" x14ac:dyDescent="0.2">
      <c r="A17" s="14" t="s">
        <v>595</v>
      </c>
      <c r="B17" s="200">
        <v>6</v>
      </c>
      <c r="C17" s="200">
        <v>12</v>
      </c>
      <c r="D17" s="201">
        <f>SUM(B17:C17)</f>
        <v>18</v>
      </c>
    </row>
    <row r="18" spans="1:8" x14ac:dyDescent="0.2">
      <c r="A18" s="14" t="s">
        <v>17</v>
      </c>
      <c r="B18" s="200">
        <f>SUM(B15:B17)</f>
        <v>13</v>
      </c>
      <c r="C18" s="200">
        <f>SUM(C15:C17)</f>
        <v>22</v>
      </c>
      <c r="D18" s="201">
        <f>SUM(B18:C18)</f>
        <v>35</v>
      </c>
    </row>
    <row r="19" spans="1:8" x14ac:dyDescent="0.2">
      <c r="A19" s="14"/>
      <c r="B19" s="204"/>
      <c r="C19" s="204"/>
      <c r="D19" s="205"/>
    </row>
    <row r="20" spans="1:8" x14ac:dyDescent="0.2">
      <c r="A20" s="168" t="s">
        <v>651</v>
      </c>
      <c r="B20" s="206">
        <f>B3+B12+B18</f>
        <v>685</v>
      </c>
      <c r="C20" s="206">
        <f>C3+C12+C18</f>
        <v>678</v>
      </c>
      <c r="D20" s="207">
        <f>SUM(B20:C20)</f>
        <v>1363</v>
      </c>
      <c r="F20" s="233"/>
      <c r="G20" s="233"/>
      <c r="H20" s="233"/>
    </row>
    <row r="21" spans="1:8" x14ac:dyDescent="0.2">
      <c r="A21" s="171"/>
      <c r="B21" s="208"/>
      <c r="C21" s="208"/>
      <c r="D21" s="209"/>
    </row>
    <row r="22" spans="1:8" x14ac:dyDescent="0.2">
      <c r="A22" s="256" t="s">
        <v>19</v>
      </c>
      <c r="B22" s="257"/>
      <c r="C22" s="257"/>
      <c r="D22" s="258"/>
    </row>
    <row r="23" spans="1:8" x14ac:dyDescent="0.2">
      <c r="A23" s="11" t="s">
        <v>20</v>
      </c>
      <c r="B23" s="198">
        <v>5</v>
      </c>
      <c r="C23" s="198">
        <v>0</v>
      </c>
      <c r="D23" s="210">
        <f>SUM(B23:C23)</f>
        <v>5</v>
      </c>
    </row>
    <row r="24" spans="1:8" x14ac:dyDescent="0.2">
      <c r="A24" s="14" t="s">
        <v>21</v>
      </c>
      <c r="B24" s="200">
        <v>2</v>
      </c>
      <c r="C24" s="200">
        <v>4</v>
      </c>
      <c r="D24" s="205">
        <f>SUM(B24:C24)</f>
        <v>6</v>
      </c>
    </row>
    <row r="25" spans="1:8" x14ac:dyDescent="0.2">
      <c r="A25" s="14" t="s">
        <v>22</v>
      </c>
      <c r="B25" s="200">
        <v>39</v>
      </c>
      <c r="C25" s="200">
        <v>32</v>
      </c>
      <c r="D25" s="205">
        <f>SUM(B25:C25)</f>
        <v>71</v>
      </c>
    </row>
    <row r="26" spans="1:8" x14ac:dyDescent="0.2">
      <c r="A26" s="14" t="s">
        <v>69</v>
      </c>
      <c r="B26" s="200">
        <v>0</v>
      </c>
      <c r="C26" s="200">
        <v>0</v>
      </c>
      <c r="D26" s="205">
        <f>SUM(B26:C26)</f>
        <v>0</v>
      </c>
    </row>
    <row r="27" spans="1:8" x14ac:dyDescent="0.2">
      <c r="A27" s="14" t="s">
        <v>620</v>
      </c>
      <c r="B27" s="200">
        <f>SUM(B23:B26)</f>
        <v>46</v>
      </c>
      <c r="C27" s="200">
        <f>SUM(C23:C26)</f>
        <v>36</v>
      </c>
      <c r="D27" s="205">
        <f>SUM(B27:C27)</f>
        <v>82</v>
      </c>
    </row>
    <row r="28" spans="1:8" x14ac:dyDescent="0.2">
      <c r="A28" s="14"/>
      <c r="B28" s="200"/>
      <c r="C28" s="200"/>
      <c r="D28" s="205"/>
    </row>
    <row r="29" spans="1:8" x14ac:dyDescent="0.2">
      <c r="A29" s="14" t="s">
        <v>25</v>
      </c>
      <c r="B29" s="200">
        <f>B30+B23+B24</f>
        <v>645</v>
      </c>
      <c r="C29" s="200">
        <f>C30+C23+C24</f>
        <v>647</v>
      </c>
      <c r="D29" s="205">
        <f>SUM(B29:C29)</f>
        <v>1292</v>
      </c>
    </row>
    <row r="30" spans="1:8" x14ac:dyDescent="0.2">
      <c r="A30" s="14" t="s">
        <v>26</v>
      </c>
      <c r="B30" s="200">
        <v>638</v>
      </c>
      <c r="C30" s="200">
        <v>643</v>
      </c>
      <c r="D30" s="205">
        <f>SUM(B30:C30)</f>
        <v>1281</v>
      </c>
    </row>
    <row r="31" spans="1:8" x14ac:dyDescent="0.2">
      <c r="A31" s="174" t="s">
        <v>27</v>
      </c>
      <c r="B31" s="200">
        <v>610</v>
      </c>
      <c r="C31" s="200">
        <v>614</v>
      </c>
      <c r="D31" s="201">
        <f>SUM(B31:C31)</f>
        <v>1224</v>
      </c>
    </row>
    <row r="32" spans="1:8" x14ac:dyDescent="0.2">
      <c r="A32" s="17"/>
      <c r="B32" s="202"/>
      <c r="C32" s="202"/>
      <c r="D32" s="203"/>
    </row>
    <row r="33" spans="1:4" x14ac:dyDescent="0.2">
      <c r="A33" s="256" t="s">
        <v>28</v>
      </c>
      <c r="B33" s="257"/>
      <c r="C33" s="257"/>
      <c r="D33" s="258"/>
    </row>
    <row r="34" spans="1:4" x14ac:dyDescent="0.2">
      <c r="A34" s="11" t="s">
        <v>29</v>
      </c>
      <c r="B34" s="198">
        <v>681</v>
      </c>
      <c r="C34" s="198">
        <v>673</v>
      </c>
      <c r="D34" s="210">
        <f t="shared" ref="D34:D37" si="1">SUM(B34:C34)</f>
        <v>1354</v>
      </c>
    </row>
    <row r="35" spans="1:4" x14ac:dyDescent="0.2">
      <c r="A35" s="14" t="s">
        <v>30</v>
      </c>
      <c r="B35" s="200">
        <v>3</v>
      </c>
      <c r="C35" s="200">
        <v>6</v>
      </c>
      <c r="D35" s="205">
        <f t="shared" si="1"/>
        <v>9</v>
      </c>
    </row>
    <row r="36" spans="1:4" x14ac:dyDescent="0.2">
      <c r="A36" s="14" t="s">
        <v>31</v>
      </c>
      <c r="B36" s="200">
        <v>642</v>
      </c>
      <c r="C36" s="200">
        <v>641</v>
      </c>
      <c r="D36" s="205">
        <f t="shared" si="1"/>
        <v>1283</v>
      </c>
    </row>
    <row r="37" spans="1:4" x14ac:dyDescent="0.2">
      <c r="A37" s="14" t="s">
        <v>32</v>
      </c>
      <c r="B37" s="200">
        <v>635</v>
      </c>
      <c r="C37" s="200">
        <v>637</v>
      </c>
      <c r="D37" s="205">
        <f t="shared" si="1"/>
        <v>1272</v>
      </c>
    </row>
    <row r="38" spans="1:4" x14ac:dyDescent="0.2">
      <c r="A38" s="14" t="s">
        <v>33</v>
      </c>
      <c r="B38" s="245">
        <f>B34+(B35/3)</f>
        <v>682</v>
      </c>
      <c r="C38" s="245">
        <f>C34+(C35/3)</f>
        <v>675</v>
      </c>
      <c r="D38" s="241">
        <f t="shared" ref="D38" si="2">D34+(D35/3)</f>
        <v>1357</v>
      </c>
    </row>
    <row r="39" spans="1:4" x14ac:dyDescent="0.2">
      <c r="A39" s="14" t="s">
        <v>34</v>
      </c>
      <c r="B39" s="245">
        <f>B36+(B35/3)</f>
        <v>643</v>
      </c>
      <c r="C39" s="245">
        <f>C36+(C35/3)</f>
        <v>643</v>
      </c>
      <c r="D39" s="241">
        <f>SUM(B39:C39)</f>
        <v>1286</v>
      </c>
    </row>
    <row r="40" spans="1:4" x14ac:dyDescent="0.2">
      <c r="A40" s="14" t="s">
        <v>35</v>
      </c>
      <c r="B40" s="245">
        <f>B37+(B35/3)</f>
        <v>636</v>
      </c>
      <c r="C40" s="245">
        <f>C37+(C35/3)</f>
        <v>639</v>
      </c>
      <c r="D40" s="241">
        <f>SUM(B40:C40)</f>
        <v>1275</v>
      </c>
    </row>
    <row r="41" spans="1:4" x14ac:dyDescent="0.2">
      <c r="A41" s="32"/>
      <c r="B41" s="213"/>
      <c r="C41" s="213"/>
      <c r="D41" s="214"/>
    </row>
    <row r="42" spans="1:4" x14ac:dyDescent="0.2">
      <c r="A42" s="256" t="s">
        <v>429</v>
      </c>
      <c r="B42" s="257"/>
      <c r="C42" s="257"/>
      <c r="D42" s="258"/>
    </row>
    <row r="43" spans="1:4" x14ac:dyDescent="0.2">
      <c r="A43" s="11" t="s">
        <v>37</v>
      </c>
      <c r="B43" s="215">
        <v>0</v>
      </c>
      <c r="C43" s="215">
        <v>0</v>
      </c>
      <c r="D43" s="210">
        <f>SUM(B43:C43)</f>
        <v>0</v>
      </c>
    </row>
    <row r="44" spans="1:4" x14ac:dyDescent="0.2">
      <c r="A44" s="14" t="s">
        <v>38</v>
      </c>
      <c r="B44" s="204">
        <v>0</v>
      </c>
      <c r="C44" s="204">
        <v>0</v>
      </c>
      <c r="D44" s="205">
        <f>SUM(B44:C44)</f>
        <v>0</v>
      </c>
    </row>
    <row r="45" spans="1:4" x14ac:dyDescent="0.2">
      <c r="A45" s="14" t="s">
        <v>39</v>
      </c>
      <c r="B45" s="204">
        <v>0</v>
      </c>
      <c r="C45" s="204">
        <v>0</v>
      </c>
      <c r="D45" s="205">
        <f>SUM(B45:C45)</f>
        <v>0</v>
      </c>
    </row>
    <row r="46" spans="1:4" x14ac:dyDescent="0.2">
      <c r="A46" s="14" t="s">
        <v>40</v>
      </c>
      <c r="B46" s="204">
        <v>2</v>
      </c>
      <c r="C46" s="204">
        <v>0</v>
      </c>
      <c r="D46" s="205">
        <f>SUM(B46:C46)</f>
        <v>2</v>
      </c>
    </row>
    <row r="47" spans="1:4" x14ac:dyDescent="0.2">
      <c r="A47" s="14" t="s">
        <v>41</v>
      </c>
      <c r="B47" s="204">
        <f>SUM(B43:B46)</f>
        <v>2</v>
      </c>
      <c r="C47" s="204">
        <f>SUM(C43:C46)</f>
        <v>0</v>
      </c>
      <c r="D47" s="205">
        <f>SUM(B47:C47)</f>
        <v>2</v>
      </c>
    </row>
    <row r="48" spans="1:4" x14ac:dyDescent="0.2">
      <c r="A48" s="14" t="s">
        <v>42</v>
      </c>
      <c r="B48" s="204">
        <v>2</v>
      </c>
      <c r="C48" s="204">
        <v>0</v>
      </c>
      <c r="D48" s="216">
        <v>2</v>
      </c>
    </row>
    <row r="49" spans="1:4" x14ac:dyDescent="0.2">
      <c r="A49" s="17"/>
      <c r="B49" s="202"/>
      <c r="C49" s="202"/>
      <c r="D49" s="203"/>
    </row>
    <row r="50" spans="1:4" x14ac:dyDescent="0.2">
      <c r="A50" s="247" t="s">
        <v>576</v>
      </c>
      <c r="B50" s="248"/>
      <c r="C50" s="248"/>
      <c r="D50" s="249"/>
    </row>
    <row r="51" spans="1:4" x14ac:dyDescent="0.2">
      <c r="A51" s="35" t="s">
        <v>644</v>
      </c>
      <c r="B51" s="217">
        <v>170</v>
      </c>
      <c r="C51" s="217">
        <v>169</v>
      </c>
      <c r="D51" s="218">
        <f>SUM(B51:C51)</f>
        <v>339</v>
      </c>
    </row>
    <row r="52" spans="1:4" x14ac:dyDescent="0.2">
      <c r="A52" s="38" t="s">
        <v>645</v>
      </c>
      <c r="B52" s="219">
        <v>178</v>
      </c>
      <c r="C52" s="219">
        <v>174</v>
      </c>
      <c r="D52" s="220">
        <f>SUM(B52:C52)</f>
        <v>352</v>
      </c>
    </row>
    <row r="53" spans="1:4" x14ac:dyDescent="0.2">
      <c r="A53" s="38" t="s">
        <v>646</v>
      </c>
      <c r="B53" s="219">
        <v>188</v>
      </c>
      <c r="C53" s="219">
        <v>184</v>
      </c>
      <c r="D53" s="220">
        <f>SUM(B53:C53)</f>
        <v>372</v>
      </c>
    </row>
    <row r="54" spans="1:4" x14ac:dyDescent="0.2">
      <c r="A54" s="38" t="s">
        <v>647</v>
      </c>
      <c r="B54" s="219">
        <v>148</v>
      </c>
      <c r="C54" s="219">
        <v>152</v>
      </c>
      <c r="D54" s="220">
        <f>SUM(B54:C54)</f>
        <v>300</v>
      </c>
    </row>
    <row r="55" spans="1:4" x14ac:dyDescent="0.2">
      <c r="A55" s="38" t="s">
        <v>4</v>
      </c>
      <c r="B55" s="219">
        <f>SUM(B51:B54)</f>
        <v>684</v>
      </c>
      <c r="C55" s="219">
        <f>SUM(C51:C54)</f>
        <v>679</v>
      </c>
      <c r="D55" s="220">
        <f>SUM(B55:C55)</f>
        <v>1363</v>
      </c>
    </row>
    <row r="56" spans="1:4" x14ac:dyDescent="0.2">
      <c r="A56" s="41"/>
      <c r="B56" s="221"/>
      <c r="C56" s="221"/>
      <c r="D56" s="222"/>
    </row>
    <row r="57" spans="1:4" x14ac:dyDescent="0.2">
      <c r="A57" s="247" t="s">
        <v>47</v>
      </c>
      <c r="B57" s="248"/>
      <c r="C57" s="248"/>
      <c r="D57" s="249"/>
    </row>
    <row r="58" spans="1:4" x14ac:dyDescent="0.2">
      <c r="A58" s="44" t="s">
        <v>48</v>
      </c>
      <c r="B58" s="223">
        <v>0</v>
      </c>
      <c r="C58" s="223">
        <v>0</v>
      </c>
      <c r="D58" s="224">
        <f t="shared" ref="D58:D66" si="3">SUM(B58:C58)</f>
        <v>0</v>
      </c>
    </row>
    <row r="59" spans="1:4" x14ac:dyDescent="0.2">
      <c r="A59" s="47" t="s">
        <v>49</v>
      </c>
      <c r="B59" s="225">
        <v>117</v>
      </c>
      <c r="C59" s="225">
        <v>95</v>
      </c>
      <c r="D59" s="226">
        <f t="shared" si="3"/>
        <v>212</v>
      </c>
    </row>
    <row r="60" spans="1:4" x14ac:dyDescent="0.2">
      <c r="A60" s="47" t="s">
        <v>50</v>
      </c>
      <c r="B60" s="225">
        <v>32</v>
      </c>
      <c r="C60" s="225">
        <v>35</v>
      </c>
      <c r="D60" s="226">
        <f t="shared" si="3"/>
        <v>67</v>
      </c>
    </row>
    <row r="61" spans="1:4" x14ac:dyDescent="0.2">
      <c r="A61" s="47" t="s">
        <v>51</v>
      </c>
      <c r="B61" s="225">
        <v>119</v>
      </c>
      <c r="C61" s="219">
        <v>87</v>
      </c>
      <c r="D61" s="226">
        <f t="shared" si="3"/>
        <v>206</v>
      </c>
    </row>
    <row r="62" spans="1:4" x14ac:dyDescent="0.2">
      <c r="A62" s="47" t="s">
        <v>52</v>
      </c>
      <c r="B62" s="225">
        <v>2</v>
      </c>
      <c r="C62" s="225">
        <v>0</v>
      </c>
      <c r="D62" s="226">
        <f t="shared" si="3"/>
        <v>2</v>
      </c>
    </row>
    <row r="63" spans="1:4" x14ac:dyDescent="0.2">
      <c r="A63" s="47" t="s">
        <v>53</v>
      </c>
      <c r="B63" s="225">
        <v>110</v>
      </c>
      <c r="C63" s="225">
        <v>94</v>
      </c>
      <c r="D63" s="226">
        <f t="shared" si="3"/>
        <v>204</v>
      </c>
    </row>
    <row r="64" spans="1:4" x14ac:dyDescent="0.2">
      <c r="A64" s="47" t="s">
        <v>54</v>
      </c>
      <c r="B64" s="227">
        <v>25</v>
      </c>
      <c r="C64" s="227">
        <v>38</v>
      </c>
      <c r="D64" s="226">
        <f>SUM(B64:C64)</f>
        <v>63</v>
      </c>
    </row>
    <row r="65" spans="1:5" x14ac:dyDescent="0.2">
      <c r="A65" s="47" t="s">
        <v>55</v>
      </c>
      <c r="B65" s="225">
        <v>63</v>
      </c>
      <c r="C65" s="225">
        <v>49</v>
      </c>
      <c r="D65" s="226">
        <f>SUM(B65:C65)</f>
        <v>112</v>
      </c>
    </row>
    <row r="66" spans="1:5" x14ac:dyDescent="0.2">
      <c r="A66" s="47" t="s">
        <v>56</v>
      </c>
      <c r="B66" s="225">
        <v>216</v>
      </c>
      <c r="C66" s="219">
        <v>281</v>
      </c>
      <c r="D66" s="226">
        <f t="shared" si="3"/>
        <v>497</v>
      </c>
    </row>
    <row r="67" spans="1:5" x14ac:dyDescent="0.2">
      <c r="A67" s="47" t="s">
        <v>4</v>
      </c>
      <c r="B67" s="225">
        <f>SUM(B58:B66)</f>
        <v>684</v>
      </c>
      <c r="C67" s="225">
        <f>SUM(C58:C66)</f>
        <v>679</v>
      </c>
      <c r="D67" s="226">
        <f>SUM(B67:C67)</f>
        <v>1363</v>
      </c>
    </row>
    <row r="68" spans="1:5" x14ac:dyDescent="0.2">
      <c r="A68" s="47"/>
      <c r="B68" s="225"/>
      <c r="C68" s="225"/>
      <c r="D68" s="226"/>
    </row>
    <row r="69" spans="1:5" x14ac:dyDescent="0.2">
      <c r="A69" s="250" t="s">
        <v>61</v>
      </c>
      <c r="B69" s="251"/>
      <c r="C69" s="251"/>
      <c r="D69" s="252"/>
    </row>
    <row r="70" spans="1:5" x14ac:dyDescent="0.2">
      <c r="A70" s="176" t="s">
        <v>62</v>
      </c>
      <c r="B70" s="219">
        <v>3</v>
      </c>
      <c r="C70" s="219">
        <v>3</v>
      </c>
      <c r="D70" s="220">
        <f>SUM(B70:C70)</f>
        <v>6</v>
      </c>
    </row>
    <row r="71" spans="1:5" ht="13.5" thickBot="1" x14ac:dyDescent="0.25">
      <c r="A71" s="54" t="s">
        <v>536</v>
      </c>
      <c r="B71" s="228">
        <v>144</v>
      </c>
      <c r="C71" s="228">
        <v>84</v>
      </c>
      <c r="D71" s="229">
        <f>SUM(B71:C71)</f>
        <v>228</v>
      </c>
    </row>
    <row r="72" spans="1:5" s="28" customFormat="1" x14ac:dyDescent="0.2">
      <c r="B72" s="204"/>
      <c r="C72" s="204"/>
      <c r="D72" s="204"/>
      <c r="E72" s="183"/>
    </row>
    <row r="73" spans="1:5" x14ac:dyDescent="0.2">
      <c r="A73" s="233" t="s">
        <v>652</v>
      </c>
      <c r="B73" s="234"/>
    </row>
  </sheetData>
  <mergeCells count="9">
    <mergeCell ref="A50:D50"/>
    <mergeCell ref="A57:D57"/>
    <mergeCell ref="A69:D69"/>
    <mergeCell ref="A1:D1"/>
    <mergeCell ref="A5:D5"/>
    <mergeCell ref="A14:D14"/>
    <mergeCell ref="A22:D22"/>
    <mergeCell ref="A33:D33"/>
    <mergeCell ref="A42:D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workbookViewId="0">
      <selection activeCell="E1" sqref="E1"/>
    </sheetView>
  </sheetViews>
  <sheetFormatPr defaultColWidth="9.140625" defaultRowHeight="12.75" x14ac:dyDescent="0.2"/>
  <cols>
    <col min="1" max="1" width="37" style="57" customWidth="1"/>
    <col min="2" max="4" width="8.5703125" style="227" customWidth="1"/>
    <col min="5" max="5" width="7.7109375" style="57" customWidth="1"/>
    <col min="6" max="6" width="9.140625" style="233"/>
    <col min="7" max="16384" width="9.140625" style="57"/>
  </cols>
  <sheetData>
    <row r="1" spans="1:4" ht="13.5" thickBot="1" x14ac:dyDescent="0.25">
      <c r="A1" s="253" t="s">
        <v>0</v>
      </c>
      <c r="B1" s="254"/>
      <c r="C1" s="254"/>
      <c r="D1" s="255"/>
    </row>
    <row r="2" spans="1:4" x14ac:dyDescent="0.2">
      <c r="A2" s="1" t="s">
        <v>640</v>
      </c>
      <c r="B2" s="191" t="s">
        <v>2</v>
      </c>
      <c r="C2" s="192" t="s">
        <v>3</v>
      </c>
      <c r="D2" s="193" t="s">
        <v>4</v>
      </c>
    </row>
    <row r="3" spans="1:4" x14ac:dyDescent="0.2">
      <c r="A3" s="5" t="s">
        <v>641</v>
      </c>
      <c r="B3" s="243">
        <v>693</v>
      </c>
      <c r="C3" s="243">
        <v>651</v>
      </c>
      <c r="D3" s="244">
        <f>SUM(B3:C3)</f>
        <v>1344</v>
      </c>
    </row>
    <row r="4" spans="1:4" x14ac:dyDescent="0.2">
      <c r="A4" s="8"/>
      <c r="B4" s="196"/>
      <c r="C4" s="196"/>
      <c r="D4" s="197"/>
    </row>
    <row r="5" spans="1:4" x14ac:dyDescent="0.2">
      <c r="A5" s="256" t="s">
        <v>6</v>
      </c>
      <c r="B5" s="257"/>
      <c r="C5" s="257"/>
      <c r="D5" s="258"/>
    </row>
    <row r="6" spans="1:4" x14ac:dyDescent="0.2">
      <c r="A6" s="11" t="s">
        <v>592</v>
      </c>
      <c r="B6" s="198">
        <v>-10</v>
      </c>
      <c r="C6" s="198">
        <v>-13</v>
      </c>
      <c r="D6" s="199">
        <f t="shared" ref="D6:D12" si="0">SUM(B6:C6)</f>
        <v>-23</v>
      </c>
    </row>
    <row r="7" spans="1:4" x14ac:dyDescent="0.2">
      <c r="A7" s="14" t="s">
        <v>602</v>
      </c>
      <c r="B7" s="200">
        <v>-7</v>
      </c>
      <c r="C7" s="200">
        <v>-4</v>
      </c>
      <c r="D7" s="201">
        <f>SUM(B7:C7)</f>
        <v>-11</v>
      </c>
    </row>
    <row r="8" spans="1:4" x14ac:dyDescent="0.2">
      <c r="A8" s="14" t="s">
        <v>642</v>
      </c>
      <c r="B8" s="200">
        <v>-154</v>
      </c>
      <c r="C8" s="200">
        <v>-119</v>
      </c>
      <c r="D8" s="201">
        <f t="shared" si="0"/>
        <v>-273</v>
      </c>
    </row>
    <row r="9" spans="1:4" x14ac:dyDescent="0.2">
      <c r="A9" s="14" t="s">
        <v>9</v>
      </c>
      <c r="B9" s="200">
        <v>-2</v>
      </c>
      <c r="C9" s="200">
        <v>-2</v>
      </c>
      <c r="D9" s="201">
        <f t="shared" si="0"/>
        <v>-4</v>
      </c>
    </row>
    <row r="10" spans="1:4" x14ac:dyDescent="0.2">
      <c r="A10" s="14" t="s">
        <v>10</v>
      </c>
      <c r="B10" s="200">
        <v>0</v>
      </c>
      <c r="C10" s="200">
        <v>0</v>
      </c>
      <c r="D10" s="201">
        <f t="shared" si="0"/>
        <v>0</v>
      </c>
    </row>
    <row r="11" spans="1:4" x14ac:dyDescent="0.2">
      <c r="A11" s="14" t="s">
        <v>11</v>
      </c>
      <c r="B11" s="200">
        <v>-6</v>
      </c>
      <c r="C11" s="200">
        <v>-6</v>
      </c>
      <c r="D11" s="201">
        <f t="shared" si="0"/>
        <v>-12</v>
      </c>
    </row>
    <row r="12" spans="1:4" x14ac:dyDescent="0.2">
      <c r="A12" s="14" t="s">
        <v>12</v>
      </c>
      <c r="B12" s="200">
        <f>SUM(B6:B11)</f>
        <v>-179</v>
      </c>
      <c r="C12" s="200">
        <f>SUM(C6:C11)</f>
        <v>-144</v>
      </c>
      <c r="D12" s="201">
        <f t="shared" si="0"/>
        <v>-323</v>
      </c>
    </row>
    <row r="13" spans="1:4" x14ac:dyDescent="0.2">
      <c r="A13" s="17"/>
      <c r="B13" s="202"/>
      <c r="C13" s="202"/>
      <c r="D13" s="203"/>
    </row>
    <row r="14" spans="1:4" x14ac:dyDescent="0.2">
      <c r="A14" s="256" t="s">
        <v>13</v>
      </c>
      <c r="B14" s="257"/>
      <c r="C14" s="257"/>
      <c r="D14" s="258"/>
    </row>
    <row r="15" spans="1:4" x14ac:dyDescent="0.2">
      <c r="A15" s="11" t="s">
        <v>14</v>
      </c>
      <c r="B15" s="198">
        <v>4</v>
      </c>
      <c r="C15" s="198">
        <v>12</v>
      </c>
      <c r="D15" s="199">
        <f>SUM(B15:C15)</f>
        <v>16</v>
      </c>
    </row>
    <row r="16" spans="1:4" x14ac:dyDescent="0.2">
      <c r="A16" s="14" t="s">
        <v>604</v>
      </c>
      <c r="B16" s="200">
        <v>10</v>
      </c>
      <c r="C16" s="200">
        <v>11</v>
      </c>
      <c r="D16" s="201">
        <f>SUM(B16:C16)</f>
        <v>21</v>
      </c>
    </row>
    <row r="17" spans="1:4" x14ac:dyDescent="0.2">
      <c r="A17" s="14" t="s">
        <v>605</v>
      </c>
      <c r="B17" s="200">
        <v>165</v>
      </c>
      <c r="C17" s="200">
        <v>156</v>
      </c>
      <c r="D17" s="201">
        <f>SUM(B17:C17)</f>
        <v>321</v>
      </c>
    </row>
    <row r="18" spans="1:4" x14ac:dyDescent="0.2">
      <c r="A18" s="14" t="s">
        <v>17</v>
      </c>
      <c r="B18" s="200">
        <f>SUM(B15:B17)</f>
        <v>179</v>
      </c>
      <c r="C18" s="200">
        <f>SUM(C15:C17)</f>
        <v>179</v>
      </c>
      <c r="D18" s="201">
        <f>SUM(B18:C18)</f>
        <v>358</v>
      </c>
    </row>
    <row r="19" spans="1:4" x14ac:dyDescent="0.2">
      <c r="A19" s="17"/>
      <c r="B19" s="202"/>
      <c r="C19" s="202"/>
      <c r="D19" s="203"/>
    </row>
    <row r="20" spans="1:4" x14ac:dyDescent="0.2">
      <c r="A20" s="20" t="s">
        <v>643</v>
      </c>
      <c r="B20" s="237">
        <f>B3+B12+B18</f>
        <v>693</v>
      </c>
      <c r="C20" s="237">
        <f>C3+C12+C18</f>
        <v>686</v>
      </c>
      <c r="D20" s="238">
        <f>SUM(B20:C20)</f>
        <v>1379</v>
      </c>
    </row>
    <row r="21" spans="1:4" x14ac:dyDescent="0.2">
      <c r="A21" s="23"/>
      <c r="B21" s="239"/>
      <c r="C21" s="239"/>
      <c r="D21" s="240"/>
    </row>
    <row r="22" spans="1:4" x14ac:dyDescent="0.2">
      <c r="A22" s="256" t="s">
        <v>19</v>
      </c>
      <c r="B22" s="257"/>
      <c r="C22" s="257"/>
      <c r="D22" s="258"/>
    </row>
    <row r="23" spans="1:4" x14ac:dyDescent="0.2">
      <c r="A23" s="11" t="s">
        <v>20</v>
      </c>
      <c r="B23" s="215">
        <v>4</v>
      </c>
      <c r="C23" s="215">
        <v>5</v>
      </c>
      <c r="D23" s="210">
        <f>SUM(B23:C23)</f>
        <v>9</v>
      </c>
    </row>
    <row r="24" spans="1:4" x14ac:dyDescent="0.2">
      <c r="A24" s="14" t="s">
        <v>21</v>
      </c>
      <c r="B24" s="204">
        <v>3</v>
      </c>
      <c r="C24" s="204">
        <v>6</v>
      </c>
      <c r="D24" s="205">
        <f>SUM(B24:C24)</f>
        <v>9</v>
      </c>
    </row>
    <row r="25" spans="1:4" x14ac:dyDescent="0.2">
      <c r="A25" s="14" t="s">
        <v>22</v>
      </c>
      <c r="B25" s="204">
        <v>86</v>
      </c>
      <c r="C25" s="204">
        <v>60</v>
      </c>
      <c r="D25" s="205">
        <f>SUM(B25:C25)</f>
        <v>146</v>
      </c>
    </row>
    <row r="26" spans="1:4" x14ac:dyDescent="0.2">
      <c r="A26" s="14" t="s">
        <v>23</v>
      </c>
      <c r="B26" s="204">
        <v>1</v>
      </c>
      <c r="C26" s="204">
        <v>0</v>
      </c>
      <c r="D26" s="205">
        <f>SUM(B26:C26)</f>
        <v>1</v>
      </c>
    </row>
    <row r="27" spans="1:4" x14ac:dyDescent="0.2">
      <c r="A27" s="14" t="s">
        <v>24</v>
      </c>
      <c r="B27" s="204">
        <f>SUM(B23:B26)</f>
        <v>94</v>
      </c>
      <c r="C27" s="204">
        <f>SUM(C23:C26)</f>
        <v>71</v>
      </c>
      <c r="D27" s="205">
        <f>SUM(B27:C27)</f>
        <v>165</v>
      </c>
    </row>
    <row r="28" spans="1:4" x14ac:dyDescent="0.2">
      <c r="A28" s="14"/>
      <c r="B28" s="204"/>
      <c r="C28" s="204"/>
      <c r="D28" s="205"/>
    </row>
    <row r="29" spans="1:4" x14ac:dyDescent="0.2">
      <c r="A29" s="14" t="s">
        <v>25</v>
      </c>
      <c r="B29" s="200">
        <v>606</v>
      </c>
      <c r="C29" s="200">
        <v>626</v>
      </c>
      <c r="D29" s="205">
        <f>SUM(B29:C29)</f>
        <v>1232</v>
      </c>
    </row>
    <row r="30" spans="1:4" x14ac:dyDescent="0.2">
      <c r="A30" s="14" t="s">
        <v>26</v>
      </c>
      <c r="B30" s="200">
        <v>599</v>
      </c>
      <c r="C30" s="200">
        <v>615</v>
      </c>
      <c r="D30" s="205">
        <f>SUM(B30:C30)</f>
        <v>1214</v>
      </c>
    </row>
    <row r="31" spans="1:4" x14ac:dyDescent="0.2">
      <c r="A31" s="14" t="s">
        <v>27</v>
      </c>
      <c r="B31" s="200">
        <v>572</v>
      </c>
      <c r="C31" s="200">
        <v>590</v>
      </c>
      <c r="D31" s="201">
        <f>SUM(B31:C31)</f>
        <v>1162</v>
      </c>
    </row>
    <row r="32" spans="1:4" x14ac:dyDescent="0.2">
      <c r="A32" s="17"/>
      <c r="B32" s="202"/>
      <c r="C32" s="202"/>
      <c r="D32" s="203"/>
    </row>
    <row r="33" spans="1:4" x14ac:dyDescent="0.2">
      <c r="A33" s="256" t="s">
        <v>28</v>
      </c>
      <c r="B33" s="257"/>
      <c r="C33" s="257"/>
      <c r="D33" s="258"/>
    </row>
    <row r="34" spans="1:4" x14ac:dyDescent="0.2">
      <c r="A34" s="11" t="s">
        <v>29</v>
      </c>
      <c r="B34" s="198">
        <v>693</v>
      </c>
      <c r="C34" s="198">
        <v>682</v>
      </c>
      <c r="D34" s="199">
        <f t="shared" ref="D34:D40" si="1">SUM(B34:C34)</f>
        <v>1375</v>
      </c>
    </row>
    <row r="35" spans="1:4" x14ac:dyDescent="0.2">
      <c r="A35" s="14" t="s">
        <v>30</v>
      </c>
      <c r="B35" s="200">
        <v>0</v>
      </c>
      <c r="C35" s="200">
        <v>4</v>
      </c>
      <c r="D35" s="241">
        <f t="shared" si="1"/>
        <v>4</v>
      </c>
    </row>
    <row r="36" spans="1:4" x14ac:dyDescent="0.2">
      <c r="A36" s="14" t="s">
        <v>31</v>
      </c>
      <c r="B36" s="200">
        <v>606</v>
      </c>
      <c r="C36" s="200">
        <v>622</v>
      </c>
      <c r="D36" s="201">
        <f t="shared" si="1"/>
        <v>1228</v>
      </c>
    </row>
    <row r="37" spans="1:4" x14ac:dyDescent="0.2">
      <c r="A37" s="14" t="s">
        <v>32</v>
      </c>
      <c r="B37" s="200">
        <v>599</v>
      </c>
      <c r="C37" s="200">
        <v>611</v>
      </c>
      <c r="D37" s="201">
        <f t="shared" si="1"/>
        <v>1210</v>
      </c>
    </row>
    <row r="38" spans="1:4" x14ac:dyDescent="0.2">
      <c r="A38" s="14" t="s">
        <v>33</v>
      </c>
      <c r="B38" s="245">
        <f>B34+(B35/3)</f>
        <v>693</v>
      </c>
      <c r="C38" s="211">
        <f>C34+(C35/3)</f>
        <v>683.33333333333337</v>
      </c>
      <c r="D38" s="212">
        <f t="shared" si="1"/>
        <v>1376.3333333333335</v>
      </c>
    </row>
    <row r="39" spans="1:4" x14ac:dyDescent="0.2">
      <c r="A39" s="14" t="s">
        <v>34</v>
      </c>
      <c r="B39" s="245">
        <f>B36+(B35/3)</f>
        <v>606</v>
      </c>
      <c r="C39" s="211">
        <f>C36+(C35/3)</f>
        <v>623.33333333333337</v>
      </c>
      <c r="D39" s="212">
        <f t="shared" si="1"/>
        <v>1229.3333333333335</v>
      </c>
    </row>
    <row r="40" spans="1:4" x14ac:dyDescent="0.2">
      <c r="A40" s="14" t="s">
        <v>35</v>
      </c>
      <c r="B40" s="245">
        <f>B37+(B35/3)</f>
        <v>599</v>
      </c>
      <c r="C40" s="211">
        <f>C37+(C35/3)</f>
        <v>612.33333333333337</v>
      </c>
      <c r="D40" s="212">
        <f t="shared" si="1"/>
        <v>1211.3333333333335</v>
      </c>
    </row>
    <row r="41" spans="1:4" x14ac:dyDescent="0.2">
      <c r="A41" s="32"/>
      <c r="B41" s="213"/>
      <c r="C41" s="213"/>
      <c r="D41" s="214"/>
    </row>
    <row r="42" spans="1:4" x14ac:dyDescent="0.2">
      <c r="A42" s="256" t="s">
        <v>429</v>
      </c>
      <c r="B42" s="257"/>
      <c r="C42" s="257"/>
      <c r="D42" s="258"/>
    </row>
    <row r="43" spans="1:4" x14ac:dyDescent="0.2">
      <c r="A43" s="11" t="s">
        <v>37</v>
      </c>
      <c r="B43" s="215">
        <v>0</v>
      </c>
      <c r="C43" s="215">
        <v>0</v>
      </c>
      <c r="D43" s="210">
        <f>SUM(B43:C43)</f>
        <v>0</v>
      </c>
    </row>
    <row r="44" spans="1:4" x14ac:dyDescent="0.2">
      <c r="A44" s="14" t="s">
        <v>38</v>
      </c>
      <c r="B44" s="204">
        <v>0</v>
      </c>
      <c r="C44" s="204">
        <v>0</v>
      </c>
      <c r="D44" s="205">
        <f>SUM(B44:C44)</f>
        <v>0</v>
      </c>
    </row>
    <row r="45" spans="1:4" x14ac:dyDescent="0.2">
      <c r="A45" s="14" t="s">
        <v>39</v>
      </c>
      <c r="B45" s="204">
        <v>0</v>
      </c>
      <c r="C45" s="204">
        <v>0</v>
      </c>
      <c r="D45" s="205">
        <f>SUM(B45:C45)</f>
        <v>0</v>
      </c>
    </row>
    <row r="46" spans="1:4" x14ac:dyDescent="0.2">
      <c r="A46" s="14" t="s">
        <v>40</v>
      </c>
      <c r="B46" s="204">
        <v>2</v>
      </c>
      <c r="C46" s="204">
        <v>0</v>
      </c>
      <c r="D46" s="205">
        <f>SUM(B46:C46)</f>
        <v>2</v>
      </c>
    </row>
    <row r="47" spans="1:4" x14ac:dyDescent="0.2">
      <c r="A47" s="14" t="s">
        <v>41</v>
      </c>
      <c r="B47" s="204">
        <v>2</v>
      </c>
      <c r="C47" s="204">
        <v>0</v>
      </c>
      <c r="D47" s="205">
        <f>SUM(D43:D46)</f>
        <v>2</v>
      </c>
    </row>
    <row r="48" spans="1:4" x14ac:dyDescent="0.2">
      <c r="A48" s="14" t="s">
        <v>42</v>
      </c>
      <c r="B48" s="200">
        <v>2</v>
      </c>
      <c r="C48" s="200">
        <v>0</v>
      </c>
      <c r="D48" s="205">
        <f>SUM(B48:C48)</f>
        <v>2</v>
      </c>
    </row>
    <row r="49" spans="1:4" x14ac:dyDescent="0.2">
      <c r="A49" s="17"/>
      <c r="B49" s="202"/>
      <c r="C49" s="202"/>
      <c r="D49" s="203"/>
    </row>
    <row r="50" spans="1:4" x14ac:dyDescent="0.2">
      <c r="A50" s="247" t="s">
        <v>576</v>
      </c>
      <c r="B50" s="248"/>
      <c r="C50" s="248"/>
      <c r="D50" s="249"/>
    </row>
    <row r="51" spans="1:4" x14ac:dyDescent="0.2">
      <c r="A51" s="35" t="s">
        <v>644</v>
      </c>
      <c r="B51" s="217">
        <v>165</v>
      </c>
      <c r="C51" s="217">
        <v>162</v>
      </c>
      <c r="D51" s="218">
        <f>SUM(B51:C51)</f>
        <v>327</v>
      </c>
    </row>
    <row r="52" spans="1:4" x14ac:dyDescent="0.2">
      <c r="A52" s="38" t="s">
        <v>645</v>
      </c>
      <c r="B52" s="219">
        <v>177</v>
      </c>
      <c r="C52" s="219">
        <v>165</v>
      </c>
      <c r="D52" s="220">
        <f>SUM(B52:C52)</f>
        <v>342</v>
      </c>
    </row>
    <row r="53" spans="1:4" x14ac:dyDescent="0.2">
      <c r="A53" s="38" t="s">
        <v>646</v>
      </c>
      <c r="B53" s="219">
        <v>184</v>
      </c>
      <c r="C53" s="219">
        <v>184</v>
      </c>
      <c r="D53" s="220">
        <f>SUM(B53:C53)</f>
        <v>368</v>
      </c>
    </row>
    <row r="54" spans="1:4" x14ac:dyDescent="0.2">
      <c r="A54" s="38" t="s">
        <v>647</v>
      </c>
      <c r="B54" s="219">
        <v>167</v>
      </c>
      <c r="C54" s="219">
        <v>175</v>
      </c>
      <c r="D54" s="220">
        <f>SUM(B54:C54)</f>
        <v>342</v>
      </c>
    </row>
    <row r="55" spans="1:4" x14ac:dyDescent="0.2">
      <c r="A55" s="38" t="s">
        <v>4</v>
      </c>
      <c r="B55" s="219">
        <f>SUM(B51:B54)</f>
        <v>693</v>
      </c>
      <c r="C55" s="219">
        <f>SUM(C51:C54)</f>
        <v>686</v>
      </c>
      <c r="D55" s="220">
        <f>SUM(B55:C55)</f>
        <v>1379</v>
      </c>
    </row>
    <row r="56" spans="1:4" x14ac:dyDescent="0.2">
      <c r="A56" s="41"/>
      <c r="B56" s="221"/>
      <c r="C56" s="221"/>
      <c r="D56" s="222"/>
    </row>
    <row r="57" spans="1:4" x14ac:dyDescent="0.2">
      <c r="A57" s="247" t="s">
        <v>47</v>
      </c>
      <c r="B57" s="248"/>
      <c r="C57" s="248"/>
      <c r="D57" s="249"/>
    </row>
    <row r="58" spans="1:4" x14ac:dyDescent="0.2">
      <c r="A58" s="44" t="s">
        <v>48</v>
      </c>
      <c r="B58" s="223">
        <v>0</v>
      </c>
      <c r="C58" s="223">
        <v>0</v>
      </c>
      <c r="D58" s="224">
        <f t="shared" ref="D58:D67" si="2">SUM(B58:C58)</f>
        <v>0</v>
      </c>
    </row>
    <row r="59" spans="1:4" x14ac:dyDescent="0.2">
      <c r="A59" s="47" t="s">
        <v>49</v>
      </c>
      <c r="B59" s="225">
        <v>120</v>
      </c>
      <c r="C59" s="225">
        <v>96</v>
      </c>
      <c r="D59" s="226">
        <f t="shared" si="2"/>
        <v>216</v>
      </c>
    </row>
    <row r="60" spans="1:4" x14ac:dyDescent="0.2">
      <c r="A60" s="47" t="s">
        <v>50</v>
      </c>
      <c r="B60" s="225">
        <v>33</v>
      </c>
      <c r="C60" s="225">
        <v>37</v>
      </c>
      <c r="D60" s="226">
        <f t="shared" si="2"/>
        <v>70</v>
      </c>
    </row>
    <row r="61" spans="1:4" x14ac:dyDescent="0.2">
      <c r="A61" s="47" t="s">
        <v>51</v>
      </c>
      <c r="B61" s="225">
        <v>121</v>
      </c>
      <c r="C61" s="225">
        <v>91</v>
      </c>
      <c r="D61" s="226">
        <f t="shared" si="2"/>
        <v>212</v>
      </c>
    </row>
    <row r="62" spans="1:4" x14ac:dyDescent="0.2">
      <c r="A62" s="47" t="s">
        <v>52</v>
      </c>
      <c r="B62" s="225">
        <v>2</v>
      </c>
      <c r="C62" s="225">
        <v>0</v>
      </c>
      <c r="D62" s="226">
        <f t="shared" si="2"/>
        <v>2</v>
      </c>
    </row>
    <row r="63" spans="1:4" x14ac:dyDescent="0.2">
      <c r="A63" s="47" t="s">
        <v>628</v>
      </c>
      <c r="B63" s="225">
        <v>108</v>
      </c>
      <c r="C63" s="225">
        <v>91</v>
      </c>
      <c r="D63" s="220">
        <f t="shared" si="2"/>
        <v>199</v>
      </c>
    </row>
    <row r="64" spans="1:4" x14ac:dyDescent="0.2">
      <c r="A64" s="47" t="s">
        <v>54</v>
      </c>
      <c r="B64" s="225">
        <v>23</v>
      </c>
      <c r="C64" s="225">
        <v>39</v>
      </c>
      <c r="D64" s="220">
        <f t="shared" si="2"/>
        <v>62</v>
      </c>
    </row>
    <row r="65" spans="1:4" x14ac:dyDescent="0.2">
      <c r="A65" s="47" t="s">
        <v>55</v>
      </c>
      <c r="B65" s="225">
        <v>64</v>
      </c>
      <c r="C65" s="225">
        <v>49</v>
      </c>
      <c r="D65" s="226">
        <f t="shared" si="2"/>
        <v>113</v>
      </c>
    </row>
    <row r="66" spans="1:4" x14ac:dyDescent="0.2">
      <c r="A66" s="47" t="s">
        <v>56</v>
      </c>
      <c r="B66" s="225">
        <v>222</v>
      </c>
      <c r="C66" s="225">
        <v>283</v>
      </c>
      <c r="D66" s="226">
        <f t="shared" si="2"/>
        <v>505</v>
      </c>
    </row>
    <row r="67" spans="1:4" x14ac:dyDescent="0.2">
      <c r="A67" s="47" t="s">
        <v>4</v>
      </c>
      <c r="B67" s="225">
        <f>SUM(B58:B66)</f>
        <v>693</v>
      </c>
      <c r="C67" s="225">
        <f>SUM(C58:C66)</f>
        <v>686</v>
      </c>
      <c r="D67" s="226">
        <f t="shared" si="2"/>
        <v>1379</v>
      </c>
    </row>
    <row r="68" spans="1:4" x14ac:dyDescent="0.2">
      <c r="A68" s="47"/>
      <c r="B68" s="225"/>
      <c r="C68" s="225"/>
      <c r="D68" s="226"/>
    </row>
    <row r="69" spans="1:4" x14ac:dyDescent="0.2">
      <c r="A69" s="250" t="s">
        <v>57</v>
      </c>
      <c r="B69" s="251"/>
      <c r="C69" s="251"/>
      <c r="D69" s="252"/>
    </row>
    <row r="70" spans="1:4" x14ac:dyDescent="0.2">
      <c r="A70" s="52" t="s">
        <v>58</v>
      </c>
      <c r="B70" s="223">
        <v>15</v>
      </c>
      <c r="C70" s="223">
        <v>9</v>
      </c>
      <c r="D70" s="224">
        <f t="shared" ref="D70:D81" si="3">SUM(B70:C70)</f>
        <v>24</v>
      </c>
    </row>
    <row r="71" spans="1:4" x14ac:dyDescent="0.2">
      <c r="A71" s="53">
        <v>18</v>
      </c>
      <c r="B71" s="225">
        <v>147</v>
      </c>
      <c r="C71" s="225">
        <v>134</v>
      </c>
      <c r="D71" s="226">
        <f t="shared" si="3"/>
        <v>281</v>
      </c>
    </row>
    <row r="72" spans="1:4" x14ac:dyDescent="0.2">
      <c r="A72" s="53">
        <v>19</v>
      </c>
      <c r="B72" s="225">
        <v>163</v>
      </c>
      <c r="C72" s="225">
        <v>150</v>
      </c>
      <c r="D72" s="226">
        <f t="shared" si="3"/>
        <v>313</v>
      </c>
    </row>
    <row r="73" spans="1:4" x14ac:dyDescent="0.2">
      <c r="A73" s="53">
        <v>20</v>
      </c>
      <c r="B73" s="225">
        <v>163</v>
      </c>
      <c r="C73" s="225">
        <v>146</v>
      </c>
      <c r="D73" s="226">
        <f t="shared" si="3"/>
        <v>309</v>
      </c>
    </row>
    <row r="74" spans="1:4" x14ac:dyDescent="0.2">
      <c r="A74" s="53">
        <v>21</v>
      </c>
      <c r="B74" s="225">
        <v>161</v>
      </c>
      <c r="C74" s="225">
        <v>161</v>
      </c>
      <c r="D74" s="226">
        <f t="shared" si="3"/>
        <v>322</v>
      </c>
    </row>
    <row r="75" spans="1:4" x14ac:dyDescent="0.2">
      <c r="A75" s="53">
        <v>22</v>
      </c>
      <c r="B75" s="225">
        <v>35</v>
      </c>
      <c r="C75" s="225">
        <v>67</v>
      </c>
      <c r="D75" s="226">
        <f t="shared" si="3"/>
        <v>102</v>
      </c>
    </row>
    <row r="76" spans="1:4" x14ac:dyDescent="0.2">
      <c r="A76" s="53">
        <v>23</v>
      </c>
      <c r="B76" s="225">
        <v>7</v>
      </c>
      <c r="C76" s="225">
        <v>14</v>
      </c>
      <c r="D76" s="226">
        <f t="shared" si="3"/>
        <v>21</v>
      </c>
    </row>
    <row r="77" spans="1:4" x14ac:dyDescent="0.2">
      <c r="A77" s="53">
        <v>24</v>
      </c>
      <c r="B77" s="225">
        <v>0</v>
      </c>
      <c r="C77" s="225">
        <v>2</v>
      </c>
      <c r="D77" s="226">
        <f t="shared" si="3"/>
        <v>2</v>
      </c>
    </row>
    <row r="78" spans="1:4" x14ac:dyDescent="0.2">
      <c r="A78" s="53">
        <v>25</v>
      </c>
      <c r="B78" s="225">
        <v>2</v>
      </c>
      <c r="C78" s="225">
        <v>1</v>
      </c>
      <c r="D78" s="226">
        <f t="shared" si="3"/>
        <v>3</v>
      </c>
    </row>
    <row r="79" spans="1:4" x14ac:dyDescent="0.2">
      <c r="A79" s="53" t="s">
        <v>59</v>
      </c>
      <c r="B79" s="225">
        <v>0</v>
      </c>
      <c r="C79" s="225">
        <v>1</v>
      </c>
      <c r="D79" s="226">
        <f t="shared" si="3"/>
        <v>1</v>
      </c>
    </row>
    <row r="80" spans="1:4" x14ac:dyDescent="0.2">
      <c r="A80" s="53" t="s">
        <v>60</v>
      </c>
      <c r="B80" s="225">
        <v>0</v>
      </c>
      <c r="C80" s="225">
        <v>1</v>
      </c>
      <c r="D80" s="226">
        <f t="shared" si="3"/>
        <v>1</v>
      </c>
    </row>
    <row r="81" spans="1:6" x14ac:dyDescent="0.2">
      <c r="A81" s="14" t="s">
        <v>4</v>
      </c>
      <c r="B81" s="204">
        <f>SUM(B70:B80)</f>
        <v>693</v>
      </c>
      <c r="C81" s="204">
        <f>SUM(C70:C80)</f>
        <v>686</v>
      </c>
      <c r="D81" s="205">
        <f t="shared" si="3"/>
        <v>1379</v>
      </c>
    </row>
    <row r="82" spans="1:6" x14ac:dyDescent="0.2">
      <c r="A82" s="14"/>
      <c r="B82" s="204"/>
      <c r="C82" s="204"/>
      <c r="D82" s="205"/>
    </row>
    <row r="83" spans="1:6" x14ac:dyDescent="0.2">
      <c r="A83" s="250" t="s">
        <v>61</v>
      </c>
      <c r="B83" s="251"/>
      <c r="C83" s="251"/>
      <c r="D83" s="252"/>
    </row>
    <row r="84" spans="1:6" x14ac:dyDescent="0.2">
      <c r="A84" s="176" t="s">
        <v>62</v>
      </c>
      <c r="B84" s="219">
        <v>3</v>
      </c>
      <c r="C84" s="219">
        <v>3</v>
      </c>
      <c r="D84" s="220">
        <f>SUM(B84:C84)</f>
        <v>6</v>
      </c>
    </row>
    <row r="85" spans="1:6" s="28" customFormat="1" ht="13.5" thickBot="1" x14ac:dyDescent="0.25">
      <c r="A85" s="54" t="s">
        <v>536</v>
      </c>
      <c r="B85" s="228">
        <v>147</v>
      </c>
      <c r="C85" s="228">
        <v>86</v>
      </c>
      <c r="D85" s="229">
        <f>SUM(B85:C85)</f>
        <v>233</v>
      </c>
      <c r="F85" s="15"/>
    </row>
  </sheetData>
  <mergeCells count="10">
    <mergeCell ref="A50:D50"/>
    <mergeCell ref="A57:D57"/>
    <mergeCell ref="A69:D69"/>
    <mergeCell ref="A83:D83"/>
    <mergeCell ref="A1:D1"/>
    <mergeCell ref="A5:D5"/>
    <mergeCell ref="A14:D14"/>
    <mergeCell ref="A22:D22"/>
    <mergeCell ref="A33:D33"/>
    <mergeCell ref="A42:D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3"/>
  <sheetViews>
    <sheetView workbookViewId="0">
      <selection activeCell="F1" sqref="F1"/>
    </sheetView>
  </sheetViews>
  <sheetFormatPr defaultColWidth="9.140625" defaultRowHeight="12.75" x14ac:dyDescent="0.2"/>
  <cols>
    <col min="1" max="1" width="37" style="57" customWidth="1"/>
    <col min="2" max="4" width="8.5703125" style="227" customWidth="1"/>
    <col min="5" max="5" width="9.140625" style="181"/>
    <col min="6" max="16384" width="9.140625" style="57"/>
  </cols>
  <sheetData>
    <row r="1" spans="1:5" ht="13.5" thickBot="1" x14ac:dyDescent="0.25">
      <c r="A1" s="253" t="s">
        <v>0</v>
      </c>
      <c r="B1" s="254"/>
      <c r="C1" s="254"/>
      <c r="D1" s="255"/>
    </row>
    <row r="2" spans="1:5" x14ac:dyDescent="0.2">
      <c r="A2" s="1" t="s">
        <v>633</v>
      </c>
      <c r="B2" s="191" t="s">
        <v>109</v>
      </c>
      <c r="C2" s="192" t="s">
        <v>108</v>
      </c>
      <c r="D2" s="193" t="s">
        <v>4</v>
      </c>
    </row>
    <row r="3" spans="1:5" x14ac:dyDescent="0.2">
      <c r="A3" s="5" t="s">
        <v>634</v>
      </c>
      <c r="B3" s="194">
        <v>705</v>
      </c>
      <c r="C3" s="194">
        <v>678</v>
      </c>
      <c r="D3" s="195">
        <f>SUM(B3:C3)</f>
        <v>1383</v>
      </c>
    </row>
    <row r="4" spans="1:5" x14ac:dyDescent="0.2">
      <c r="A4" s="8"/>
      <c r="B4" s="196"/>
      <c r="C4" s="196"/>
      <c r="D4" s="197"/>
    </row>
    <row r="5" spans="1:5" x14ac:dyDescent="0.2">
      <c r="A5" s="256" t="s">
        <v>6</v>
      </c>
      <c r="B5" s="257"/>
      <c r="C5" s="257"/>
      <c r="D5" s="258"/>
      <c r="E5" s="182"/>
    </row>
    <row r="6" spans="1:5" x14ac:dyDescent="0.2">
      <c r="A6" s="11" t="s">
        <v>592</v>
      </c>
      <c r="B6" s="198">
        <v>-9</v>
      </c>
      <c r="C6" s="198">
        <v>-11</v>
      </c>
      <c r="D6" s="199">
        <f t="shared" ref="D6:D12" si="0">SUM(B6:C6)</f>
        <v>-20</v>
      </c>
    </row>
    <row r="7" spans="1:5" x14ac:dyDescent="0.2">
      <c r="A7" s="14" t="s">
        <v>602</v>
      </c>
      <c r="B7" s="200">
        <v>-1</v>
      </c>
      <c r="C7" s="200">
        <v>0</v>
      </c>
      <c r="D7" s="201">
        <f t="shared" si="0"/>
        <v>-1</v>
      </c>
    </row>
    <row r="8" spans="1:5" x14ac:dyDescent="0.2">
      <c r="A8" s="14" t="s">
        <v>635</v>
      </c>
      <c r="B8" s="200">
        <v>-15</v>
      </c>
      <c r="C8" s="200">
        <v>-19</v>
      </c>
      <c r="D8" s="201">
        <f t="shared" si="0"/>
        <v>-34</v>
      </c>
    </row>
    <row r="9" spans="1:5" x14ac:dyDescent="0.2">
      <c r="A9" s="14" t="s">
        <v>9</v>
      </c>
      <c r="B9" s="200">
        <v>-2</v>
      </c>
      <c r="C9" s="200">
        <v>-6</v>
      </c>
      <c r="D9" s="201">
        <f t="shared" si="0"/>
        <v>-8</v>
      </c>
    </row>
    <row r="10" spans="1:5" x14ac:dyDescent="0.2">
      <c r="A10" s="14" t="s">
        <v>10</v>
      </c>
      <c r="B10" s="200">
        <v>0</v>
      </c>
      <c r="C10" s="200">
        <v>0</v>
      </c>
      <c r="D10" s="201">
        <f t="shared" si="0"/>
        <v>0</v>
      </c>
    </row>
    <row r="11" spans="1:5" x14ac:dyDescent="0.2">
      <c r="A11" s="14" t="s">
        <v>11</v>
      </c>
      <c r="B11" s="200">
        <v>0</v>
      </c>
      <c r="C11" s="200">
        <v>0</v>
      </c>
      <c r="D11" s="201">
        <f t="shared" si="0"/>
        <v>0</v>
      </c>
    </row>
    <row r="12" spans="1:5" x14ac:dyDescent="0.2">
      <c r="A12" s="14" t="s">
        <v>12</v>
      </c>
      <c r="B12" s="200">
        <f>SUM(B6:B11)</f>
        <v>-27</v>
      </c>
      <c r="C12" s="200">
        <f>SUM(C6:C11)</f>
        <v>-36</v>
      </c>
      <c r="D12" s="201">
        <f t="shared" si="0"/>
        <v>-63</v>
      </c>
    </row>
    <row r="13" spans="1:5" x14ac:dyDescent="0.2">
      <c r="A13" s="17"/>
      <c r="B13" s="202"/>
      <c r="C13" s="202"/>
      <c r="D13" s="203"/>
    </row>
    <row r="14" spans="1:5" x14ac:dyDescent="0.2">
      <c r="A14" s="256" t="s">
        <v>13</v>
      </c>
      <c r="B14" s="257"/>
      <c r="C14" s="257"/>
      <c r="D14" s="258"/>
    </row>
    <row r="15" spans="1:5" x14ac:dyDescent="0.2">
      <c r="A15" s="11" t="s">
        <v>14</v>
      </c>
      <c r="B15" s="198">
        <v>7</v>
      </c>
      <c r="C15" s="198">
        <v>6</v>
      </c>
      <c r="D15" s="199">
        <f>SUM(B15:C15)</f>
        <v>13</v>
      </c>
    </row>
    <row r="16" spans="1:5" x14ac:dyDescent="0.2">
      <c r="A16" s="14" t="s">
        <v>541</v>
      </c>
      <c r="B16" s="200">
        <v>0</v>
      </c>
      <c r="C16" s="200">
        <v>0</v>
      </c>
      <c r="D16" s="201">
        <f>SUM(B16:C16)</f>
        <v>0</v>
      </c>
    </row>
    <row r="17" spans="1:8" x14ac:dyDescent="0.2">
      <c r="A17" s="14" t="s">
        <v>595</v>
      </c>
      <c r="B17" s="200">
        <v>7</v>
      </c>
      <c r="C17" s="200">
        <v>4</v>
      </c>
      <c r="D17" s="201">
        <f>SUM(B17:C17)</f>
        <v>11</v>
      </c>
    </row>
    <row r="18" spans="1:8" x14ac:dyDescent="0.2">
      <c r="A18" s="14" t="s">
        <v>17</v>
      </c>
      <c r="B18" s="200">
        <f>SUM(B15:B17)</f>
        <v>14</v>
      </c>
      <c r="C18" s="200">
        <f>SUM(C15:C17)</f>
        <v>10</v>
      </c>
      <c r="D18" s="201">
        <f>SUM(B18:C18)</f>
        <v>24</v>
      </c>
    </row>
    <row r="19" spans="1:8" x14ac:dyDescent="0.2">
      <c r="A19" s="14"/>
      <c r="B19" s="204"/>
      <c r="C19" s="204"/>
      <c r="D19" s="205"/>
    </row>
    <row r="20" spans="1:8" x14ac:dyDescent="0.2">
      <c r="A20" s="168" t="s">
        <v>575</v>
      </c>
      <c r="B20" s="206">
        <f>B3+B12+B18</f>
        <v>692</v>
      </c>
      <c r="C20" s="206">
        <f>C3+C12+C18</f>
        <v>652</v>
      </c>
      <c r="D20" s="207">
        <f>SUM(B20:C20)</f>
        <v>1344</v>
      </c>
      <c r="F20" s="233"/>
      <c r="G20" s="233"/>
      <c r="H20" s="233"/>
    </row>
    <row r="21" spans="1:8" x14ac:dyDescent="0.2">
      <c r="A21" s="171"/>
      <c r="B21" s="208"/>
      <c r="C21" s="208"/>
      <c r="D21" s="209"/>
    </row>
    <row r="22" spans="1:8" x14ac:dyDescent="0.2">
      <c r="A22" s="256" t="s">
        <v>19</v>
      </c>
      <c r="B22" s="257"/>
      <c r="C22" s="257"/>
      <c r="D22" s="258"/>
    </row>
    <row r="23" spans="1:8" x14ac:dyDescent="0.2">
      <c r="A23" s="11" t="s">
        <v>20</v>
      </c>
      <c r="B23" s="198">
        <v>2</v>
      </c>
      <c r="C23" s="198">
        <v>4</v>
      </c>
      <c r="D23" s="210">
        <f>SUM(B23:C23)</f>
        <v>6</v>
      </c>
    </row>
    <row r="24" spans="1:8" x14ac:dyDescent="0.2">
      <c r="A24" s="14" t="s">
        <v>21</v>
      </c>
      <c r="B24" s="200">
        <v>4</v>
      </c>
      <c r="C24" s="200">
        <v>3</v>
      </c>
      <c r="D24" s="205">
        <f>SUM(B24:C24)</f>
        <v>7</v>
      </c>
    </row>
    <row r="25" spans="1:8" x14ac:dyDescent="0.2">
      <c r="A25" s="14" t="s">
        <v>22</v>
      </c>
      <c r="B25" s="200">
        <v>27</v>
      </c>
      <c r="C25" s="200">
        <v>20</v>
      </c>
      <c r="D25" s="205">
        <f>SUM(B25:C25)</f>
        <v>47</v>
      </c>
    </row>
    <row r="26" spans="1:8" x14ac:dyDescent="0.2">
      <c r="A26" s="14" t="s">
        <v>69</v>
      </c>
      <c r="B26" s="200">
        <v>1</v>
      </c>
      <c r="C26" s="200">
        <v>0</v>
      </c>
      <c r="D26" s="205">
        <f>SUM(B26:C26)</f>
        <v>1</v>
      </c>
    </row>
    <row r="27" spans="1:8" x14ac:dyDescent="0.2">
      <c r="A27" s="14" t="s">
        <v>620</v>
      </c>
      <c r="B27" s="200">
        <f>SUM(B23:B26)</f>
        <v>34</v>
      </c>
      <c r="C27" s="200">
        <f>SUM(C23:C26)</f>
        <v>27</v>
      </c>
      <c r="D27" s="205">
        <f>SUM(B27:C27)</f>
        <v>61</v>
      </c>
    </row>
    <row r="28" spans="1:8" x14ac:dyDescent="0.2">
      <c r="A28" s="14"/>
      <c r="B28" s="200"/>
      <c r="C28" s="200"/>
      <c r="D28" s="205"/>
    </row>
    <row r="29" spans="1:8" x14ac:dyDescent="0.2">
      <c r="A29" s="14" t="s">
        <v>25</v>
      </c>
      <c r="B29" s="200">
        <v>665</v>
      </c>
      <c r="C29" s="200">
        <v>631</v>
      </c>
      <c r="D29" s="205">
        <f>SUM(B29:C29)</f>
        <v>1296</v>
      </c>
    </row>
    <row r="30" spans="1:8" x14ac:dyDescent="0.2">
      <c r="A30" s="14" t="s">
        <v>26</v>
      </c>
      <c r="B30" s="200">
        <v>659</v>
      </c>
      <c r="C30" s="200">
        <v>624</v>
      </c>
      <c r="D30" s="205">
        <f>SUM(B30:C30)</f>
        <v>1283</v>
      </c>
    </row>
    <row r="31" spans="1:8" x14ac:dyDescent="0.2">
      <c r="A31" s="174" t="s">
        <v>27</v>
      </c>
      <c r="B31" s="200">
        <v>640</v>
      </c>
      <c r="C31" s="200">
        <v>586</v>
      </c>
      <c r="D31" s="201">
        <f>SUM(B31:C31)</f>
        <v>1226</v>
      </c>
    </row>
    <row r="32" spans="1:8" x14ac:dyDescent="0.2">
      <c r="A32" s="17"/>
      <c r="B32" s="202"/>
      <c r="C32" s="202"/>
      <c r="D32" s="203"/>
    </row>
    <row r="33" spans="1:4" x14ac:dyDescent="0.2">
      <c r="A33" s="256" t="s">
        <v>28</v>
      </c>
      <c r="B33" s="257"/>
      <c r="C33" s="257"/>
      <c r="D33" s="258"/>
    </row>
    <row r="34" spans="1:4" x14ac:dyDescent="0.2">
      <c r="A34" s="11" t="s">
        <v>29</v>
      </c>
      <c r="B34" s="198">
        <v>688</v>
      </c>
      <c r="C34" s="198">
        <v>649</v>
      </c>
      <c r="D34" s="210">
        <f t="shared" ref="D34:D37" si="1">SUM(B34:C34)</f>
        <v>1337</v>
      </c>
    </row>
    <row r="35" spans="1:4" x14ac:dyDescent="0.2">
      <c r="A35" s="14" t="s">
        <v>30</v>
      </c>
      <c r="B35" s="200">
        <v>5</v>
      </c>
      <c r="C35" s="200">
        <v>2</v>
      </c>
      <c r="D35" s="205">
        <f t="shared" si="1"/>
        <v>7</v>
      </c>
    </row>
    <row r="36" spans="1:4" x14ac:dyDescent="0.2">
      <c r="A36" s="14" t="s">
        <v>31</v>
      </c>
      <c r="B36" s="200">
        <v>660</v>
      </c>
      <c r="C36" s="200">
        <v>629</v>
      </c>
      <c r="D36" s="205">
        <f t="shared" si="1"/>
        <v>1289</v>
      </c>
    </row>
    <row r="37" spans="1:4" x14ac:dyDescent="0.2">
      <c r="A37" s="14" t="s">
        <v>32</v>
      </c>
      <c r="B37" s="200">
        <v>654</v>
      </c>
      <c r="C37" s="200">
        <v>622</v>
      </c>
      <c r="D37" s="205">
        <f t="shared" si="1"/>
        <v>1276</v>
      </c>
    </row>
    <row r="38" spans="1:4" x14ac:dyDescent="0.2">
      <c r="A38" s="14" t="s">
        <v>33</v>
      </c>
      <c r="B38" s="211">
        <f>B34+(B35/3)</f>
        <v>689.66666666666663</v>
      </c>
      <c r="C38" s="211">
        <f>C34+(C35/3)</f>
        <v>649.66666666666663</v>
      </c>
      <c r="D38" s="212">
        <f t="shared" ref="D38" si="2">D34+(D35/3)</f>
        <v>1339.3333333333333</v>
      </c>
    </row>
    <row r="39" spans="1:4" x14ac:dyDescent="0.2">
      <c r="A39" s="14" t="s">
        <v>34</v>
      </c>
      <c r="B39" s="211">
        <f>B36+(B35/3)</f>
        <v>661.66666666666663</v>
      </c>
      <c r="C39" s="211">
        <f>C36+(C35/3)</f>
        <v>629.66666666666663</v>
      </c>
      <c r="D39" s="212">
        <f>SUM(B39:C39)</f>
        <v>1291.3333333333333</v>
      </c>
    </row>
    <row r="40" spans="1:4" x14ac:dyDescent="0.2">
      <c r="A40" s="14" t="s">
        <v>35</v>
      </c>
      <c r="B40" s="211">
        <f>B37+(B35/3)</f>
        <v>655.66666666666663</v>
      </c>
      <c r="C40" s="211">
        <f>C37+(C35/3)</f>
        <v>622.66666666666663</v>
      </c>
      <c r="D40" s="212">
        <f>SUM(B40:C40)</f>
        <v>1278.3333333333333</v>
      </c>
    </row>
    <row r="41" spans="1:4" x14ac:dyDescent="0.2">
      <c r="A41" s="32"/>
      <c r="B41" s="213"/>
      <c r="C41" s="213"/>
      <c r="D41" s="214"/>
    </row>
    <row r="42" spans="1:4" x14ac:dyDescent="0.2">
      <c r="A42" s="256" t="s">
        <v>429</v>
      </c>
      <c r="B42" s="257"/>
      <c r="C42" s="257"/>
      <c r="D42" s="258"/>
    </row>
    <row r="43" spans="1:4" x14ac:dyDescent="0.2">
      <c r="A43" s="11" t="s">
        <v>37</v>
      </c>
      <c r="B43" s="215">
        <v>0</v>
      </c>
      <c r="C43" s="215">
        <v>0</v>
      </c>
      <c r="D43" s="210">
        <f>SUM(B43:C43)</f>
        <v>0</v>
      </c>
    </row>
    <row r="44" spans="1:4" x14ac:dyDescent="0.2">
      <c r="A44" s="14" t="s">
        <v>38</v>
      </c>
      <c r="B44" s="204">
        <v>0</v>
      </c>
      <c r="C44" s="204">
        <v>0</v>
      </c>
      <c r="D44" s="205">
        <f>SUM(B44:C44)</f>
        <v>0</v>
      </c>
    </row>
    <row r="45" spans="1:4" x14ac:dyDescent="0.2">
      <c r="A45" s="14" t="s">
        <v>39</v>
      </c>
      <c r="B45" s="204">
        <v>0</v>
      </c>
      <c r="C45" s="204">
        <v>0</v>
      </c>
      <c r="D45" s="205">
        <f>SUM(B45:C45)</f>
        <v>0</v>
      </c>
    </row>
    <row r="46" spans="1:4" x14ac:dyDescent="0.2">
      <c r="A46" s="14" t="s">
        <v>40</v>
      </c>
      <c r="B46" s="204">
        <v>3</v>
      </c>
      <c r="C46" s="204">
        <v>0</v>
      </c>
      <c r="D46" s="205">
        <f>SUM(B46:C46)</f>
        <v>3</v>
      </c>
    </row>
    <row r="47" spans="1:4" x14ac:dyDescent="0.2">
      <c r="A47" s="14" t="s">
        <v>41</v>
      </c>
      <c r="B47" s="204">
        <f>SUM(B43:B46)</f>
        <v>3</v>
      </c>
      <c r="C47" s="204">
        <f>SUM(C43:C46)</f>
        <v>0</v>
      </c>
      <c r="D47" s="205">
        <f>SUM(B47:C47)</f>
        <v>3</v>
      </c>
    </row>
    <row r="48" spans="1:4" x14ac:dyDescent="0.2">
      <c r="A48" s="14" t="s">
        <v>42</v>
      </c>
      <c r="B48" s="204">
        <v>3</v>
      </c>
      <c r="C48" s="204">
        <v>0</v>
      </c>
      <c r="D48" s="216">
        <v>3</v>
      </c>
    </row>
    <row r="49" spans="1:4" x14ac:dyDescent="0.2">
      <c r="A49" s="17"/>
      <c r="B49" s="202"/>
      <c r="C49" s="202"/>
      <c r="D49" s="203"/>
    </row>
    <row r="50" spans="1:4" x14ac:dyDescent="0.2">
      <c r="A50" s="247" t="s">
        <v>576</v>
      </c>
      <c r="B50" s="248"/>
      <c r="C50" s="248"/>
      <c r="D50" s="249"/>
    </row>
    <row r="51" spans="1:4" x14ac:dyDescent="0.2">
      <c r="A51" s="35" t="s">
        <v>624</v>
      </c>
      <c r="B51" s="217">
        <v>168</v>
      </c>
      <c r="C51" s="217">
        <v>155</v>
      </c>
      <c r="D51" s="218">
        <f>SUM(B51:C51)</f>
        <v>323</v>
      </c>
    </row>
    <row r="52" spans="1:4" x14ac:dyDescent="0.2">
      <c r="A52" s="38" t="s">
        <v>625</v>
      </c>
      <c r="B52" s="219">
        <v>178</v>
      </c>
      <c r="C52" s="219">
        <v>170</v>
      </c>
      <c r="D52" s="220">
        <f>SUM(B52:C52)</f>
        <v>348</v>
      </c>
    </row>
    <row r="53" spans="1:4" x14ac:dyDescent="0.2">
      <c r="A53" s="38" t="s">
        <v>626</v>
      </c>
      <c r="B53" s="219">
        <v>168</v>
      </c>
      <c r="C53" s="219">
        <v>171</v>
      </c>
      <c r="D53" s="220">
        <f>SUM(B53:C53)</f>
        <v>339</v>
      </c>
    </row>
    <row r="54" spans="1:4" x14ac:dyDescent="0.2">
      <c r="A54" s="38" t="s">
        <v>627</v>
      </c>
      <c r="B54" s="219">
        <v>179</v>
      </c>
      <c r="C54" s="219">
        <v>155</v>
      </c>
      <c r="D54" s="220">
        <f>SUM(B54:C54)</f>
        <v>334</v>
      </c>
    </row>
    <row r="55" spans="1:4" x14ac:dyDescent="0.2">
      <c r="A55" s="38" t="s">
        <v>4</v>
      </c>
      <c r="B55" s="219">
        <f>SUM(B51:B54)</f>
        <v>693</v>
      </c>
      <c r="C55" s="219">
        <f>SUM(C51:C54)</f>
        <v>651</v>
      </c>
      <c r="D55" s="220">
        <f>SUM(B55:C55)</f>
        <v>1344</v>
      </c>
    </row>
    <row r="56" spans="1:4" x14ac:dyDescent="0.2">
      <c r="A56" s="41"/>
      <c r="B56" s="221"/>
      <c r="C56" s="221"/>
      <c r="D56" s="222"/>
    </row>
    <row r="57" spans="1:4" x14ac:dyDescent="0.2">
      <c r="A57" s="247" t="s">
        <v>47</v>
      </c>
      <c r="B57" s="248"/>
      <c r="C57" s="248"/>
      <c r="D57" s="249"/>
    </row>
    <row r="58" spans="1:4" x14ac:dyDescent="0.2">
      <c r="A58" s="44" t="s">
        <v>48</v>
      </c>
      <c r="B58" s="223">
        <v>0</v>
      </c>
      <c r="C58" s="223">
        <v>1</v>
      </c>
      <c r="D58" s="224">
        <f t="shared" ref="D58:D66" si="3">SUM(B58:C58)</f>
        <v>1</v>
      </c>
    </row>
    <row r="59" spans="1:4" x14ac:dyDescent="0.2">
      <c r="A59" s="47" t="s">
        <v>49</v>
      </c>
      <c r="B59" s="225">
        <v>120</v>
      </c>
      <c r="C59" s="225">
        <v>88</v>
      </c>
      <c r="D59" s="226">
        <f t="shared" si="3"/>
        <v>208</v>
      </c>
    </row>
    <row r="60" spans="1:4" x14ac:dyDescent="0.2">
      <c r="A60" s="47" t="s">
        <v>50</v>
      </c>
      <c r="B60" s="225">
        <v>41</v>
      </c>
      <c r="C60" s="225">
        <v>39</v>
      </c>
      <c r="D60" s="226">
        <f t="shared" si="3"/>
        <v>80</v>
      </c>
    </row>
    <row r="61" spans="1:4" x14ac:dyDescent="0.2">
      <c r="A61" s="47" t="s">
        <v>51</v>
      </c>
      <c r="B61" s="225">
        <v>123</v>
      </c>
      <c r="C61" s="219">
        <v>95</v>
      </c>
      <c r="D61" s="226">
        <f t="shared" si="3"/>
        <v>218</v>
      </c>
    </row>
    <row r="62" spans="1:4" x14ac:dyDescent="0.2">
      <c r="A62" s="47" t="s">
        <v>52</v>
      </c>
      <c r="B62" s="225">
        <v>2</v>
      </c>
      <c r="C62" s="225">
        <v>1</v>
      </c>
      <c r="D62" s="226">
        <f t="shared" si="3"/>
        <v>3</v>
      </c>
    </row>
    <row r="63" spans="1:4" x14ac:dyDescent="0.2">
      <c r="A63" s="47" t="s">
        <v>53</v>
      </c>
      <c r="B63" s="225">
        <v>111</v>
      </c>
      <c r="C63" s="225">
        <v>93</v>
      </c>
      <c r="D63" s="226">
        <f t="shared" si="3"/>
        <v>204</v>
      </c>
    </row>
    <row r="64" spans="1:4" x14ac:dyDescent="0.2">
      <c r="A64" s="47" t="s">
        <v>54</v>
      </c>
      <c r="B64" s="227">
        <v>23</v>
      </c>
      <c r="C64" s="227">
        <v>34</v>
      </c>
      <c r="D64" s="226">
        <f t="shared" si="3"/>
        <v>57</v>
      </c>
    </row>
    <row r="65" spans="1:5" x14ac:dyDescent="0.2">
      <c r="A65" s="47" t="s">
        <v>55</v>
      </c>
      <c r="B65" s="225">
        <v>53</v>
      </c>
      <c r="C65" s="225">
        <v>43</v>
      </c>
      <c r="D65" s="226">
        <f t="shared" si="3"/>
        <v>96</v>
      </c>
    </row>
    <row r="66" spans="1:5" x14ac:dyDescent="0.2">
      <c r="A66" s="47" t="s">
        <v>56</v>
      </c>
      <c r="B66" s="225">
        <v>220</v>
      </c>
      <c r="C66" s="219">
        <v>257</v>
      </c>
      <c r="D66" s="226">
        <f t="shared" si="3"/>
        <v>477</v>
      </c>
    </row>
    <row r="67" spans="1:5" x14ac:dyDescent="0.2">
      <c r="A67" s="47" t="s">
        <v>4</v>
      </c>
      <c r="B67" s="225">
        <f>SUM(B58:B66)</f>
        <v>693</v>
      </c>
      <c r="C67" s="225">
        <f>SUM(C58:C66)</f>
        <v>651</v>
      </c>
      <c r="D67" s="226">
        <f>SUM(B67:C67)</f>
        <v>1344</v>
      </c>
    </row>
    <row r="68" spans="1:5" x14ac:dyDescent="0.2">
      <c r="A68" s="47"/>
      <c r="B68" s="225"/>
      <c r="C68" s="225"/>
      <c r="D68" s="226"/>
    </row>
    <row r="69" spans="1:5" x14ac:dyDescent="0.2">
      <c r="A69" s="250" t="s">
        <v>61</v>
      </c>
      <c r="B69" s="251"/>
      <c r="C69" s="251"/>
      <c r="D69" s="252"/>
    </row>
    <row r="70" spans="1:5" x14ac:dyDescent="0.2">
      <c r="A70" s="176" t="s">
        <v>62</v>
      </c>
      <c r="B70" s="219">
        <v>1</v>
      </c>
      <c r="C70" s="219">
        <v>3</v>
      </c>
      <c r="D70" s="220">
        <f>SUM(B70:C70)</f>
        <v>4</v>
      </c>
    </row>
    <row r="71" spans="1:5" ht="13.5" thickBot="1" x14ac:dyDescent="0.25">
      <c r="A71" s="54" t="s">
        <v>536</v>
      </c>
      <c r="B71" s="228">
        <v>192</v>
      </c>
      <c r="C71" s="228">
        <v>119</v>
      </c>
      <c r="D71" s="229">
        <f>SUM(B71:C71)</f>
        <v>311</v>
      </c>
    </row>
    <row r="72" spans="1:5" s="28" customFormat="1" x14ac:dyDescent="0.2">
      <c r="B72" s="204"/>
      <c r="C72" s="204"/>
      <c r="D72" s="204"/>
      <c r="E72" s="183"/>
    </row>
    <row r="73" spans="1:5" x14ac:dyDescent="0.2">
      <c r="A73" s="57" t="s">
        <v>636</v>
      </c>
    </row>
  </sheetData>
  <mergeCells count="9">
    <mergeCell ref="A50:D50"/>
    <mergeCell ref="A57:D57"/>
    <mergeCell ref="A69:D69"/>
    <mergeCell ref="A1:D1"/>
    <mergeCell ref="A5:D5"/>
    <mergeCell ref="A14:D14"/>
    <mergeCell ref="A22:D22"/>
    <mergeCell ref="A33:D33"/>
    <mergeCell ref="A42:D4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5"/>
  <sheetViews>
    <sheetView workbookViewId="0">
      <selection sqref="A1:XFD1048576"/>
    </sheetView>
  </sheetViews>
  <sheetFormatPr defaultColWidth="9.140625" defaultRowHeight="12.75" x14ac:dyDescent="0.2"/>
  <cols>
    <col min="1" max="1" width="37" style="57" customWidth="1"/>
    <col min="2" max="4" width="8.5703125" style="227" customWidth="1"/>
    <col min="5" max="5" width="7.7109375" style="57" customWidth="1"/>
    <col min="6" max="10" width="9.140625" style="233"/>
    <col min="11" max="16384" width="9.140625" style="57"/>
  </cols>
  <sheetData>
    <row r="1" spans="1:11" ht="13.5" thickBot="1" x14ac:dyDescent="0.25">
      <c r="A1" s="253" t="s">
        <v>0</v>
      </c>
      <c r="B1" s="254"/>
      <c r="C1" s="254"/>
      <c r="D1" s="255"/>
    </row>
    <row r="2" spans="1:11" x14ac:dyDescent="0.2">
      <c r="A2" s="1" t="s">
        <v>621</v>
      </c>
      <c r="B2" s="191" t="s">
        <v>2</v>
      </c>
      <c r="C2" s="192" t="s">
        <v>3</v>
      </c>
      <c r="D2" s="193" t="s">
        <v>4</v>
      </c>
    </row>
    <row r="3" spans="1:11" x14ac:dyDescent="0.2">
      <c r="A3" s="5" t="s">
        <v>622</v>
      </c>
      <c r="B3" s="194">
        <v>708</v>
      </c>
      <c r="C3" s="194">
        <v>659</v>
      </c>
      <c r="D3" s="195">
        <f>SUM(B3:C3)</f>
        <v>1367</v>
      </c>
    </row>
    <row r="4" spans="1:11" x14ac:dyDescent="0.2">
      <c r="A4" s="8"/>
      <c r="B4" s="196"/>
      <c r="C4" s="196"/>
      <c r="D4" s="197"/>
    </row>
    <row r="5" spans="1:11" x14ac:dyDescent="0.2">
      <c r="A5" s="256" t="s">
        <v>6</v>
      </c>
      <c r="B5" s="257"/>
      <c r="C5" s="257"/>
      <c r="D5" s="258"/>
    </row>
    <row r="6" spans="1:11" x14ac:dyDescent="0.2">
      <c r="A6" s="11" t="s">
        <v>592</v>
      </c>
      <c r="B6" s="198">
        <v>-7</v>
      </c>
      <c r="C6" s="198">
        <v>-12</v>
      </c>
      <c r="D6" s="199">
        <f t="shared" ref="D6:D12" si="0">SUM(B6:C6)</f>
        <v>-19</v>
      </c>
    </row>
    <row r="7" spans="1:11" x14ac:dyDescent="0.2">
      <c r="A7" s="14" t="s">
        <v>602</v>
      </c>
      <c r="B7" s="200">
        <v>-7</v>
      </c>
      <c r="C7" s="200">
        <v>-4</v>
      </c>
      <c r="D7" s="201">
        <f>SUM(B7:C7)</f>
        <v>-11</v>
      </c>
    </row>
    <row r="8" spans="1:11" x14ac:dyDescent="0.2">
      <c r="A8" s="14" t="s">
        <v>629</v>
      </c>
      <c r="B8" s="200">
        <v>-164</v>
      </c>
      <c r="C8" s="200">
        <v>-128</v>
      </c>
      <c r="D8" s="201">
        <f t="shared" si="0"/>
        <v>-292</v>
      </c>
      <c r="K8" s="233"/>
    </row>
    <row r="9" spans="1:11" x14ac:dyDescent="0.2">
      <c r="A9" s="14" t="s">
        <v>9</v>
      </c>
      <c r="B9" s="200">
        <v>-1</v>
      </c>
      <c r="C9" s="200">
        <v>-3</v>
      </c>
      <c r="D9" s="201">
        <f t="shared" si="0"/>
        <v>-4</v>
      </c>
    </row>
    <row r="10" spans="1:11" x14ac:dyDescent="0.2">
      <c r="A10" s="14" t="s">
        <v>10</v>
      </c>
      <c r="B10" s="200">
        <v>0</v>
      </c>
      <c r="C10" s="200">
        <v>0</v>
      </c>
      <c r="D10" s="201">
        <f t="shared" si="0"/>
        <v>0</v>
      </c>
    </row>
    <row r="11" spans="1:11" x14ac:dyDescent="0.2">
      <c r="A11" s="14" t="s">
        <v>11</v>
      </c>
      <c r="B11" s="200">
        <v>0</v>
      </c>
      <c r="C11" s="200">
        <v>-10</v>
      </c>
      <c r="D11" s="201">
        <f t="shared" si="0"/>
        <v>-10</v>
      </c>
    </row>
    <row r="12" spans="1:11" x14ac:dyDescent="0.2">
      <c r="A12" s="14" t="s">
        <v>12</v>
      </c>
      <c r="B12" s="200">
        <f>SUM(B6:B11)</f>
        <v>-179</v>
      </c>
      <c r="C12" s="200">
        <f>SUM(C6:C11)</f>
        <v>-157</v>
      </c>
      <c r="D12" s="201">
        <f t="shared" si="0"/>
        <v>-336</v>
      </c>
    </row>
    <row r="13" spans="1:11" x14ac:dyDescent="0.2">
      <c r="A13" s="17"/>
      <c r="B13" s="202"/>
      <c r="C13" s="202"/>
      <c r="D13" s="203"/>
    </row>
    <row r="14" spans="1:11" x14ac:dyDescent="0.2">
      <c r="A14" s="256" t="s">
        <v>13</v>
      </c>
      <c r="B14" s="257"/>
      <c r="C14" s="257"/>
      <c r="D14" s="258"/>
    </row>
    <row r="15" spans="1:11" x14ac:dyDescent="0.2">
      <c r="A15" s="11" t="s">
        <v>14</v>
      </c>
      <c r="B15" s="198">
        <v>7</v>
      </c>
      <c r="C15" s="198">
        <v>13</v>
      </c>
      <c r="D15" s="199">
        <f t="shared" ref="D15:D18" si="1">SUM(B15:C15)</f>
        <v>20</v>
      </c>
    </row>
    <row r="16" spans="1:11" x14ac:dyDescent="0.2">
      <c r="A16" s="14" t="s">
        <v>604</v>
      </c>
      <c r="B16" s="200">
        <v>4</v>
      </c>
      <c r="C16" s="200">
        <v>6</v>
      </c>
      <c r="D16" s="201">
        <f t="shared" si="1"/>
        <v>10</v>
      </c>
    </row>
    <row r="17" spans="1:8" x14ac:dyDescent="0.2">
      <c r="A17" s="14" t="s">
        <v>605</v>
      </c>
      <c r="B17" s="200">
        <v>165</v>
      </c>
      <c r="C17" s="200">
        <v>157</v>
      </c>
      <c r="D17" s="201">
        <f t="shared" si="1"/>
        <v>322</v>
      </c>
    </row>
    <row r="18" spans="1:8" x14ac:dyDescent="0.2">
      <c r="A18" s="14" t="s">
        <v>17</v>
      </c>
      <c r="B18" s="200">
        <f>SUM(B15:B17)</f>
        <v>176</v>
      </c>
      <c r="C18" s="200">
        <f>SUM(C15:C17)</f>
        <v>176</v>
      </c>
      <c r="D18" s="201">
        <f t="shared" si="1"/>
        <v>352</v>
      </c>
    </row>
    <row r="19" spans="1:8" x14ac:dyDescent="0.2">
      <c r="A19" s="17"/>
      <c r="B19" s="202"/>
      <c r="C19" s="202"/>
      <c r="D19" s="203"/>
    </row>
    <row r="20" spans="1:8" x14ac:dyDescent="0.2">
      <c r="A20" s="20" t="s">
        <v>623</v>
      </c>
      <c r="B20" s="237">
        <f>B3+B12+B18</f>
        <v>705</v>
      </c>
      <c r="C20" s="237">
        <f>C3+C12+C18</f>
        <v>678</v>
      </c>
      <c r="D20" s="238">
        <f>SUM(B20:C20)</f>
        <v>1383</v>
      </c>
      <c r="F20" s="234"/>
      <c r="G20" s="234"/>
      <c r="H20" s="234"/>
    </row>
    <row r="21" spans="1:8" x14ac:dyDescent="0.2">
      <c r="A21" s="23"/>
      <c r="B21" s="239"/>
      <c r="C21" s="239"/>
      <c r="D21" s="240"/>
    </row>
    <row r="22" spans="1:8" x14ac:dyDescent="0.2">
      <c r="A22" s="256" t="s">
        <v>19</v>
      </c>
      <c r="B22" s="257"/>
      <c r="C22" s="257"/>
      <c r="D22" s="258"/>
    </row>
    <row r="23" spans="1:8" x14ac:dyDescent="0.2">
      <c r="A23" s="11" t="s">
        <v>20</v>
      </c>
      <c r="B23" s="215">
        <v>9</v>
      </c>
      <c r="C23" s="215">
        <v>4</v>
      </c>
      <c r="D23" s="210">
        <f>SUM(B23:C23)</f>
        <v>13</v>
      </c>
    </row>
    <row r="24" spans="1:8" x14ac:dyDescent="0.2">
      <c r="A24" s="14" t="s">
        <v>21</v>
      </c>
      <c r="B24" s="204">
        <v>5</v>
      </c>
      <c r="C24" s="204">
        <v>3</v>
      </c>
      <c r="D24" s="205">
        <f>SUM(B24:C24)</f>
        <v>8</v>
      </c>
    </row>
    <row r="25" spans="1:8" x14ac:dyDescent="0.2">
      <c r="A25" s="14" t="s">
        <v>22</v>
      </c>
      <c r="B25" s="204">
        <v>32</v>
      </c>
      <c r="C25" s="204">
        <v>25</v>
      </c>
      <c r="D25" s="205">
        <f>SUM(B25:C25)</f>
        <v>57</v>
      </c>
    </row>
    <row r="26" spans="1:8" x14ac:dyDescent="0.2">
      <c r="A26" s="14" t="s">
        <v>23</v>
      </c>
      <c r="B26" s="204">
        <v>0</v>
      </c>
      <c r="C26" s="204">
        <v>0</v>
      </c>
      <c r="D26" s="205">
        <f>SUM(B26:C26)</f>
        <v>0</v>
      </c>
    </row>
    <row r="27" spans="1:8" x14ac:dyDescent="0.2">
      <c r="A27" s="14" t="s">
        <v>24</v>
      </c>
      <c r="B27" s="204">
        <f>SUM(B23:B26)</f>
        <v>46</v>
      </c>
      <c r="C27" s="204">
        <f>SUM(C23:C26)</f>
        <v>32</v>
      </c>
      <c r="D27" s="205">
        <f>SUM(B27:C27)</f>
        <v>78</v>
      </c>
    </row>
    <row r="28" spans="1:8" x14ac:dyDescent="0.2">
      <c r="A28" s="14"/>
      <c r="B28" s="204"/>
      <c r="C28" s="204"/>
      <c r="D28" s="205"/>
    </row>
    <row r="29" spans="1:8" x14ac:dyDescent="0.2">
      <c r="A29" s="14" t="s">
        <v>25</v>
      </c>
      <c r="B29" s="200">
        <f>B30+B23+B24</f>
        <v>673</v>
      </c>
      <c r="C29" s="200">
        <f>C30+C23+C24</f>
        <v>653</v>
      </c>
      <c r="D29" s="205">
        <f>SUM(B29:C29)</f>
        <v>1326</v>
      </c>
    </row>
    <row r="30" spans="1:8" x14ac:dyDescent="0.2">
      <c r="A30" s="14" t="s">
        <v>26</v>
      </c>
      <c r="B30" s="200">
        <v>659</v>
      </c>
      <c r="C30" s="200">
        <v>646</v>
      </c>
      <c r="D30" s="205">
        <f>SUM(B30:C30)</f>
        <v>1305</v>
      </c>
    </row>
    <row r="31" spans="1:8" x14ac:dyDescent="0.2">
      <c r="A31" s="14" t="s">
        <v>27</v>
      </c>
      <c r="B31" s="200">
        <v>642</v>
      </c>
      <c r="C31" s="200">
        <v>609</v>
      </c>
      <c r="D31" s="201">
        <f>SUM(B31:C31)</f>
        <v>1251</v>
      </c>
    </row>
    <row r="32" spans="1:8" x14ac:dyDescent="0.2">
      <c r="A32" s="17"/>
      <c r="B32" s="202"/>
      <c r="C32" s="202"/>
      <c r="D32" s="203"/>
    </row>
    <row r="33" spans="1:4" x14ac:dyDescent="0.2">
      <c r="A33" s="256" t="s">
        <v>28</v>
      </c>
      <c r="B33" s="257"/>
      <c r="C33" s="257"/>
      <c r="D33" s="258"/>
    </row>
    <row r="34" spans="1:4" x14ac:dyDescent="0.2">
      <c r="A34" s="11" t="s">
        <v>29</v>
      </c>
      <c r="B34" s="215">
        <v>704</v>
      </c>
      <c r="C34" s="215">
        <v>673</v>
      </c>
      <c r="D34" s="210">
        <f t="shared" ref="D34:D40" si="2">SUM(B34:C34)</f>
        <v>1377</v>
      </c>
    </row>
    <row r="35" spans="1:4" x14ac:dyDescent="0.2">
      <c r="A35" s="14" t="s">
        <v>30</v>
      </c>
      <c r="B35" s="204">
        <v>1</v>
      </c>
      <c r="C35" s="204">
        <v>5</v>
      </c>
      <c r="D35" s="216">
        <f t="shared" si="2"/>
        <v>6</v>
      </c>
    </row>
    <row r="36" spans="1:4" x14ac:dyDescent="0.2">
      <c r="A36" s="14" t="s">
        <v>31</v>
      </c>
      <c r="B36" s="200">
        <v>672</v>
      </c>
      <c r="C36" s="200">
        <v>648</v>
      </c>
      <c r="D36" s="205">
        <f t="shared" si="2"/>
        <v>1320</v>
      </c>
    </row>
    <row r="37" spans="1:4" x14ac:dyDescent="0.2">
      <c r="A37" s="14" t="s">
        <v>32</v>
      </c>
      <c r="B37" s="200">
        <v>658</v>
      </c>
      <c r="C37" s="200">
        <v>641</v>
      </c>
      <c r="D37" s="205">
        <f t="shared" si="2"/>
        <v>1299</v>
      </c>
    </row>
    <row r="38" spans="1:4" x14ac:dyDescent="0.2">
      <c r="A38" s="14" t="s">
        <v>33</v>
      </c>
      <c r="B38" s="211">
        <f>B34+(B35/3)</f>
        <v>704.33333333333337</v>
      </c>
      <c r="C38" s="211">
        <f>C34+(C35/3)</f>
        <v>674.66666666666663</v>
      </c>
      <c r="D38" s="241">
        <f t="shared" si="2"/>
        <v>1379</v>
      </c>
    </row>
    <row r="39" spans="1:4" x14ac:dyDescent="0.2">
      <c r="A39" s="14" t="s">
        <v>34</v>
      </c>
      <c r="B39" s="211">
        <f>B36+(B35/3)</f>
        <v>672.33333333333337</v>
      </c>
      <c r="C39" s="211">
        <f>C36+(C35/3)</f>
        <v>649.66666666666663</v>
      </c>
      <c r="D39" s="241">
        <f t="shared" si="2"/>
        <v>1322</v>
      </c>
    </row>
    <row r="40" spans="1:4" x14ac:dyDescent="0.2">
      <c r="A40" s="14" t="s">
        <v>35</v>
      </c>
      <c r="B40" s="211">
        <f>B37+(B35/3)</f>
        <v>658.33333333333337</v>
      </c>
      <c r="C40" s="211">
        <f>C37+(C35/3)</f>
        <v>642.66666666666663</v>
      </c>
      <c r="D40" s="241">
        <f t="shared" si="2"/>
        <v>1301</v>
      </c>
    </row>
    <row r="41" spans="1:4" x14ac:dyDescent="0.2">
      <c r="A41" s="32"/>
      <c r="B41" s="213"/>
      <c r="C41" s="213"/>
      <c r="D41" s="214"/>
    </row>
    <row r="42" spans="1:4" x14ac:dyDescent="0.2">
      <c r="A42" s="256" t="s">
        <v>429</v>
      </c>
      <c r="B42" s="257"/>
      <c r="C42" s="257"/>
      <c r="D42" s="258"/>
    </row>
    <row r="43" spans="1:4" x14ac:dyDescent="0.2">
      <c r="A43" s="11" t="s">
        <v>37</v>
      </c>
      <c r="B43" s="215">
        <v>0</v>
      </c>
      <c r="C43" s="215">
        <v>0</v>
      </c>
      <c r="D43" s="210">
        <f>SUM(B43:C43)</f>
        <v>0</v>
      </c>
    </row>
    <row r="44" spans="1:4" x14ac:dyDescent="0.2">
      <c r="A44" s="14" t="s">
        <v>38</v>
      </c>
      <c r="B44" s="204">
        <v>0</v>
      </c>
      <c r="C44" s="204">
        <v>0</v>
      </c>
      <c r="D44" s="205">
        <f>SUM(B44:C44)</f>
        <v>0</v>
      </c>
    </row>
    <row r="45" spans="1:4" x14ac:dyDescent="0.2">
      <c r="A45" s="14" t="s">
        <v>39</v>
      </c>
      <c r="B45" s="204">
        <v>0</v>
      </c>
      <c r="C45" s="204">
        <v>0</v>
      </c>
      <c r="D45" s="205">
        <f>SUM(B45:C45)</f>
        <v>0</v>
      </c>
    </row>
    <row r="46" spans="1:4" x14ac:dyDescent="0.2">
      <c r="A46" s="14" t="s">
        <v>40</v>
      </c>
      <c r="B46" s="204">
        <v>3</v>
      </c>
      <c r="C46" s="204">
        <v>0</v>
      </c>
      <c r="D46" s="205">
        <f>SUM(B46:C46)</f>
        <v>3</v>
      </c>
    </row>
    <row r="47" spans="1:4" x14ac:dyDescent="0.2">
      <c r="A47" s="14" t="s">
        <v>41</v>
      </c>
      <c r="B47" s="204">
        <f>SUM(B43:B46)</f>
        <v>3</v>
      </c>
      <c r="C47" s="204">
        <f>SUM(C43:C46)</f>
        <v>0</v>
      </c>
      <c r="D47" s="205">
        <f>SUM(D43:D46)</f>
        <v>3</v>
      </c>
    </row>
    <row r="48" spans="1:4" x14ac:dyDescent="0.2">
      <c r="A48" s="14" t="s">
        <v>42</v>
      </c>
      <c r="B48" s="200">
        <v>3</v>
      </c>
      <c r="C48" s="200">
        <v>0</v>
      </c>
      <c r="D48" s="205">
        <f>SUM(B48:C48)</f>
        <v>3</v>
      </c>
    </row>
    <row r="49" spans="1:6" x14ac:dyDescent="0.2">
      <c r="A49" s="17"/>
      <c r="B49" s="202"/>
      <c r="C49" s="202"/>
      <c r="D49" s="203"/>
    </row>
    <row r="50" spans="1:6" x14ac:dyDescent="0.2">
      <c r="A50" s="247" t="s">
        <v>576</v>
      </c>
      <c r="B50" s="248"/>
      <c r="C50" s="248"/>
      <c r="D50" s="249"/>
    </row>
    <row r="51" spans="1:6" x14ac:dyDescent="0.2">
      <c r="A51" s="35" t="s">
        <v>624</v>
      </c>
      <c r="B51" s="217">
        <v>169</v>
      </c>
      <c r="C51" s="217">
        <v>159</v>
      </c>
      <c r="D51" s="218">
        <f>SUM(B51:C51)</f>
        <v>328</v>
      </c>
    </row>
    <row r="52" spans="1:6" x14ac:dyDescent="0.2">
      <c r="A52" s="38" t="s">
        <v>625</v>
      </c>
      <c r="B52" s="219">
        <v>193</v>
      </c>
      <c r="C52" s="219">
        <v>187</v>
      </c>
      <c r="D52" s="220">
        <f>SUM(B52:C52)</f>
        <v>380</v>
      </c>
    </row>
    <row r="53" spans="1:6" x14ac:dyDescent="0.2">
      <c r="A53" s="38" t="s">
        <v>626</v>
      </c>
      <c r="B53" s="219">
        <v>169</v>
      </c>
      <c r="C53" s="219">
        <v>185</v>
      </c>
      <c r="D53" s="220">
        <f>SUM(B53:C53)</f>
        <v>354</v>
      </c>
    </row>
    <row r="54" spans="1:6" x14ac:dyDescent="0.2">
      <c r="A54" s="38" t="s">
        <v>627</v>
      </c>
      <c r="B54" s="219">
        <v>174</v>
      </c>
      <c r="C54" s="219">
        <v>147</v>
      </c>
      <c r="D54" s="220">
        <f>SUM(B54:C54)</f>
        <v>321</v>
      </c>
    </row>
    <row r="55" spans="1:6" x14ac:dyDescent="0.2">
      <c r="A55" s="38" t="s">
        <v>4</v>
      </c>
      <c r="B55" s="219">
        <f>SUM(B51:B54)</f>
        <v>705</v>
      </c>
      <c r="C55" s="219">
        <f>SUM(C51:C54)</f>
        <v>678</v>
      </c>
      <c r="D55" s="220">
        <f>SUM(B55:C55)</f>
        <v>1383</v>
      </c>
    </row>
    <row r="56" spans="1:6" x14ac:dyDescent="0.2">
      <c r="A56" s="41"/>
      <c r="B56" s="221"/>
      <c r="C56" s="221"/>
      <c r="D56" s="222"/>
    </row>
    <row r="57" spans="1:6" x14ac:dyDescent="0.2">
      <c r="A57" s="247" t="s">
        <v>47</v>
      </c>
      <c r="B57" s="248"/>
      <c r="C57" s="248"/>
      <c r="D57" s="249"/>
    </row>
    <row r="58" spans="1:6" x14ac:dyDescent="0.2">
      <c r="A58" s="44" t="s">
        <v>48</v>
      </c>
      <c r="B58" s="223">
        <v>0</v>
      </c>
      <c r="C58" s="223">
        <v>1</v>
      </c>
      <c r="D58" s="224">
        <f t="shared" ref="D58:D67" si="3">SUM(B58:C58)</f>
        <v>1</v>
      </c>
      <c r="F58" s="235"/>
    </row>
    <row r="59" spans="1:6" x14ac:dyDescent="0.2">
      <c r="A59" s="47" t="s">
        <v>49</v>
      </c>
      <c r="B59" s="225">
        <v>126</v>
      </c>
      <c r="C59" s="225">
        <v>89</v>
      </c>
      <c r="D59" s="226">
        <f t="shared" si="3"/>
        <v>215</v>
      </c>
      <c r="F59" s="235"/>
    </row>
    <row r="60" spans="1:6" x14ac:dyDescent="0.2">
      <c r="A60" s="47" t="s">
        <v>50</v>
      </c>
      <c r="B60" s="225">
        <v>41</v>
      </c>
      <c r="C60" s="225">
        <v>41</v>
      </c>
      <c r="D60" s="226">
        <f t="shared" si="3"/>
        <v>82</v>
      </c>
      <c r="F60" s="235"/>
    </row>
    <row r="61" spans="1:6" x14ac:dyDescent="0.2">
      <c r="A61" s="47" t="s">
        <v>51</v>
      </c>
      <c r="B61" s="225">
        <v>128</v>
      </c>
      <c r="C61" s="225">
        <v>98</v>
      </c>
      <c r="D61" s="226">
        <f t="shared" si="3"/>
        <v>226</v>
      </c>
      <c r="F61" s="235"/>
    </row>
    <row r="62" spans="1:6" x14ac:dyDescent="0.2">
      <c r="A62" s="47" t="s">
        <v>52</v>
      </c>
      <c r="B62" s="225">
        <v>2</v>
      </c>
      <c r="C62" s="225">
        <v>1</v>
      </c>
      <c r="D62" s="226">
        <f t="shared" si="3"/>
        <v>3</v>
      </c>
      <c r="F62" s="235"/>
    </row>
    <row r="63" spans="1:6" x14ac:dyDescent="0.2">
      <c r="A63" s="47" t="s">
        <v>628</v>
      </c>
      <c r="B63" s="225">
        <v>112</v>
      </c>
      <c r="C63" s="225">
        <v>98</v>
      </c>
      <c r="D63" s="220">
        <f t="shared" si="3"/>
        <v>210</v>
      </c>
      <c r="F63" s="235"/>
    </row>
    <row r="64" spans="1:6" x14ac:dyDescent="0.2">
      <c r="A64" s="47" t="s">
        <v>54</v>
      </c>
      <c r="B64" s="225">
        <v>23</v>
      </c>
      <c r="C64" s="225">
        <v>35</v>
      </c>
      <c r="D64" s="220">
        <f t="shared" si="3"/>
        <v>58</v>
      </c>
      <c r="F64" s="235"/>
    </row>
    <row r="65" spans="1:7" x14ac:dyDescent="0.2">
      <c r="A65" s="47" t="s">
        <v>55</v>
      </c>
      <c r="B65" s="225">
        <v>54</v>
      </c>
      <c r="C65" s="225">
        <v>44</v>
      </c>
      <c r="D65" s="226">
        <f t="shared" si="3"/>
        <v>98</v>
      </c>
      <c r="F65" s="235"/>
    </row>
    <row r="66" spans="1:7" x14ac:dyDescent="0.2">
      <c r="A66" s="47" t="s">
        <v>56</v>
      </c>
      <c r="B66" s="225">
        <v>219</v>
      </c>
      <c r="C66" s="225">
        <v>271</v>
      </c>
      <c r="D66" s="226">
        <f t="shared" si="3"/>
        <v>490</v>
      </c>
      <c r="F66" s="235"/>
      <c r="G66" s="235"/>
    </row>
    <row r="67" spans="1:7" x14ac:dyDescent="0.2">
      <c r="A67" s="47" t="s">
        <v>4</v>
      </c>
      <c r="B67" s="225">
        <f>SUM(B58:B66)</f>
        <v>705</v>
      </c>
      <c r="C67" s="225">
        <f>SUM(C58:C66)</f>
        <v>678</v>
      </c>
      <c r="D67" s="226">
        <f t="shared" si="3"/>
        <v>1383</v>
      </c>
    </row>
    <row r="68" spans="1:7" x14ac:dyDescent="0.2">
      <c r="A68" s="47"/>
      <c r="B68" s="225"/>
      <c r="C68" s="225"/>
      <c r="D68" s="226"/>
    </row>
    <row r="69" spans="1:7" x14ac:dyDescent="0.2">
      <c r="A69" s="250" t="s">
        <v>57</v>
      </c>
      <c r="B69" s="251"/>
      <c r="C69" s="251"/>
      <c r="D69" s="252"/>
    </row>
    <row r="70" spans="1:7" x14ac:dyDescent="0.2">
      <c r="A70" s="52" t="s">
        <v>58</v>
      </c>
      <c r="B70" s="223">
        <v>14</v>
      </c>
      <c r="C70" s="223">
        <v>15</v>
      </c>
      <c r="D70" s="224">
        <f t="shared" ref="D70:D81" si="4">SUM(B70:C70)</f>
        <v>29</v>
      </c>
    </row>
    <row r="71" spans="1:7" x14ac:dyDescent="0.2">
      <c r="A71" s="53">
        <v>18</v>
      </c>
      <c r="B71" s="225">
        <v>148</v>
      </c>
      <c r="C71" s="225">
        <v>121</v>
      </c>
      <c r="D71" s="226">
        <f t="shared" si="4"/>
        <v>269</v>
      </c>
    </row>
    <row r="72" spans="1:7" x14ac:dyDescent="0.2">
      <c r="A72" s="53">
        <v>19</v>
      </c>
      <c r="B72" s="225">
        <v>163</v>
      </c>
      <c r="C72" s="225">
        <v>145</v>
      </c>
      <c r="D72" s="226">
        <f t="shared" si="4"/>
        <v>308</v>
      </c>
    </row>
    <row r="73" spans="1:7" x14ac:dyDescent="0.2">
      <c r="A73" s="53">
        <v>20</v>
      </c>
      <c r="B73" s="225">
        <v>178</v>
      </c>
      <c r="C73" s="225">
        <v>181</v>
      </c>
      <c r="D73" s="226">
        <f t="shared" si="4"/>
        <v>359</v>
      </c>
    </row>
    <row r="74" spans="1:7" x14ac:dyDescent="0.2">
      <c r="A74" s="53">
        <v>21</v>
      </c>
      <c r="B74" s="225">
        <v>155</v>
      </c>
      <c r="C74" s="225">
        <v>132</v>
      </c>
      <c r="D74" s="226">
        <f t="shared" si="4"/>
        <v>287</v>
      </c>
    </row>
    <row r="75" spans="1:7" x14ac:dyDescent="0.2">
      <c r="A75" s="53">
        <v>22</v>
      </c>
      <c r="B75" s="225">
        <v>37</v>
      </c>
      <c r="C75" s="225">
        <v>63</v>
      </c>
      <c r="D75" s="226">
        <f t="shared" si="4"/>
        <v>100</v>
      </c>
    </row>
    <row r="76" spans="1:7" x14ac:dyDescent="0.2">
      <c r="A76" s="53">
        <v>23</v>
      </c>
      <c r="B76" s="225">
        <v>7</v>
      </c>
      <c r="C76" s="225">
        <v>16</v>
      </c>
      <c r="D76" s="226">
        <f t="shared" si="4"/>
        <v>23</v>
      </c>
    </row>
    <row r="77" spans="1:7" x14ac:dyDescent="0.2">
      <c r="A77" s="53">
        <v>24</v>
      </c>
      <c r="B77" s="225">
        <v>2</v>
      </c>
      <c r="C77" s="225">
        <v>4</v>
      </c>
      <c r="D77" s="226">
        <f t="shared" si="4"/>
        <v>6</v>
      </c>
    </row>
    <row r="78" spans="1:7" x14ac:dyDescent="0.2">
      <c r="A78" s="53">
        <v>25</v>
      </c>
      <c r="B78" s="225">
        <v>0</v>
      </c>
      <c r="C78" s="225">
        <v>1</v>
      </c>
      <c r="D78" s="226">
        <f t="shared" si="4"/>
        <v>1</v>
      </c>
    </row>
    <row r="79" spans="1:7" x14ac:dyDescent="0.2">
      <c r="A79" s="53" t="s">
        <v>59</v>
      </c>
      <c r="B79" s="225">
        <v>1</v>
      </c>
      <c r="C79" s="225">
        <v>0</v>
      </c>
      <c r="D79" s="226">
        <f t="shared" si="4"/>
        <v>1</v>
      </c>
    </row>
    <row r="80" spans="1:7" x14ac:dyDescent="0.2">
      <c r="A80" s="53" t="s">
        <v>60</v>
      </c>
      <c r="B80" s="225">
        <v>0</v>
      </c>
      <c r="C80" s="225">
        <v>0</v>
      </c>
      <c r="D80" s="226">
        <f t="shared" si="4"/>
        <v>0</v>
      </c>
    </row>
    <row r="81" spans="1:10" x14ac:dyDescent="0.2">
      <c r="A81" s="14" t="s">
        <v>4</v>
      </c>
      <c r="B81" s="204">
        <f>SUM(B70:B80)</f>
        <v>705</v>
      </c>
      <c r="C81" s="204">
        <f>SUM(C70:C80)</f>
        <v>678</v>
      </c>
      <c r="D81" s="205">
        <f t="shared" si="4"/>
        <v>1383</v>
      </c>
    </row>
    <row r="82" spans="1:10" x14ac:dyDescent="0.2">
      <c r="A82" s="14"/>
      <c r="B82" s="204"/>
      <c r="C82" s="204"/>
      <c r="D82" s="205"/>
    </row>
    <row r="83" spans="1:10" x14ac:dyDescent="0.2">
      <c r="A83" s="250" t="s">
        <v>61</v>
      </c>
      <c r="B83" s="251"/>
      <c r="C83" s="251"/>
      <c r="D83" s="252"/>
    </row>
    <row r="84" spans="1:10" x14ac:dyDescent="0.2">
      <c r="A84" s="176" t="s">
        <v>62</v>
      </c>
      <c r="B84" s="219">
        <v>1</v>
      </c>
      <c r="C84" s="219">
        <v>3</v>
      </c>
      <c r="D84" s="220">
        <f>SUM(B84:C84)</f>
        <v>4</v>
      </c>
    </row>
    <row r="85" spans="1:10" s="28" customFormat="1" ht="13.5" thickBot="1" x14ac:dyDescent="0.25">
      <c r="A85" s="54" t="s">
        <v>536</v>
      </c>
      <c r="B85" s="228">
        <v>158</v>
      </c>
      <c r="C85" s="228">
        <v>91</v>
      </c>
      <c r="D85" s="229">
        <f>SUM(B85:C85)</f>
        <v>249</v>
      </c>
      <c r="F85" s="15"/>
      <c r="G85" s="15"/>
      <c r="H85" s="15"/>
      <c r="I85" s="15"/>
      <c r="J85" s="15"/>
    </row>
  </sheetData>
  <mergeCells count="10">
    <mergeCell ref="A50:D50"/>
    <mergeCell ref="A57:D57"/>
    <mergeCell ref="A69:D69"/>
    <mergeCell ref="A83:D83"/>
    <mergeCell ref="A1:D1"/>
    <mergeCell ref="A5:D5"/>
    <mergeCell ref="A14:D14"/>
    <mergeCell ref="A22:D22"/>
    <mergeCell ref="A33:D33"/>
    <mergeCell ref="A42:D4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2"/>
  <sheetViews>
    <sheetView workbookViewId="0">
      <selection activeCell="G27" sqref="G27"/>
    </sheetView>
  </sheetViews>
  <sheetFormatPr defaultColWidth="9.140625" defaultRowHeight="12.75" x14ac:dyDescent="0.2"/>
  <cols>
    <col min="1" max="1" width="37" style="57" customWidth="1"/>
    <col min="2" max="4" width="8.5703125" style="227" customWidth="1"/>
    <col min="5" max="5" width="9.140625" style="181"/>
    <col min="6" max="16384" width="9.140625" style="57"/>
  </cols>
  <sheetData>
    <row r="1" spans="1:5" ht="13.5" thickBot="1" x14ac:dyDescent="0.25">
      <c r="A1" s="253" t="s">
        <v>0</v>
      </c>
      <c r="B1" s="254"/>
      <c r="C1" s="254"/>
      <c r="D1" s="255"/>
    </row>
    <row r="2" spans="1:5" x14ac:dyDescent="0.2">
      <c r="A2" s="1" t="s">
        <v>617</v>
      </c>
      <c r="B2" s="191" t="s">
        <v>109</v>
      </c>
      <c r="C2" s="192" t="s">
        <v>108</v>
      </c>
      <c r="D2" s="193" t="s">
        <v>4</v>
      </c>
    </row>
    <row r="3" spans="1:5" x14ac:dyDescent="0.2">
      <c r="A3" s="5" t="s">
        <v>618</v>
      </c>
      <c r="B3" s="194">
        <v>718</v>
      </c>
      <c r="C3" s="194">
        <v>696</v>
      </c>
      <c r="D3" s="195">
        <f>SUM(B3:C3)</f>
        <v>1414</v>
      </c>
    </row>
    <row r="4" spans="1:5" x14ac:dyDescent="0.2">
      <c r="A4" s="8"/>
      <c r="B4" s="196"/>
      <c r="C4" s="196"/>
      <c r="D4" s="197"/>
    </row>
    <row r="5" spans="1:5" x14ac:dyDescent="0.2">
      <c r="A5" s="256" t="s">
        <v>6</v>
      </c>
      <c r="B5" s="257"/>
      <c r="C5" s="257"/>
      <c r="D5" s="258"/>
      <c r="E5" s="182"/>
    </row>
    <row r="6" spans="1:5" x14ac:dyDescent="0.2">
      <c r="A6" s="11" t="s">
        <v>592</v>
      </c>
      <c r="B6" s="198">
        <v>-8</v>
      </c>
      <c r="C6" s="198">
        <v>-6</v>
      </c>
      <c r="D6" s="199">
        <f t="shared" ref="D6:D12" si="0">SUM(B6:C6)</f>
        <v>-14</v>
      </c>
    </row>
    <row r="7" spans="1:5" x14ac:dyDescent="0.2">
      <c r="A7" s="14" t="s">
        <v>602</v>
      </c>
      <c r="B7" s="200">
        <v>-3</v>
      </c>
      <c r="C7" s="200">
        <v>-6</v>
      </c>
      <c r="D7" s="201">
        <f t="shared" si="0"/>
        <v>-9</v>
      </c>
    </row>
    <row r="8" spans="1:5" x14ac:dyDescent="0.2">
      <c r="A8" s="14" t="s">
        <v>619</v>
      </c>
      <c r="B8" s="200">
        <v>-7</v>
      </c>
      <c r="C8" s="200">
        <v>-22</v>
      </c>
      <c r="D8" s="201">
        <f t="shared" si="0"/>
        <v>-29</v>
      </c>
    </row>
    <row r="9" spans="1:5" x14ac:dyDescent="0.2">
      <c r="A9" s="14" t="s">
        <v>9</v>
      </c>
      <c r="B9" s="200">
        <v>-2</v>
      </c>
      <c r="C9" s="200">
        <v>-9</v>
      </c>
      <c r="D9" s="201">
        <f t="shared" si="0"/>
        <v>-11</v>
      </c>
    </row>
    <row r="10" spans="1:5" x14ac:dyDescent="0.2">
      <c r="A10" s="14" t="s">
        <v>10</v>
      </c>
      <c r="B10" s="200">
        <v>0</v>
      </c>
      <c r="C10" s="200">
        <v>0</v>
      </c>
      <c r="D10" s="201">
        <f t="shared" si="0"/>
        <v>0</v>
      </c>
    </row>
    <row r="11" spans="1:5" x14ac:dyDescent="0.2">
      <c r="A11" s="14" t="s">
        <v>11</v>
      </c>
      <c r="B11" s="200">
        <v>0</v>
      </c>
      <c r="C11" s="200">
        <v>0</v>
      </c>
      <c r="D11" s="201">
        <f t="shared" si="0"/>
        <v>0</v>
      </c>
    </row>
    <row r="12" spans="1:5" x14ac:dyDescent="0.2">
      <c r="A12" s="14" t="s">
        <v>12</v>
      </c>
      <c r="B12" s="200">
        <f>SUM(B6:B11)</f>
        <v>-20</v>
      </c>
      <c r="C12" s="200">
        <f>SUM(C6:C11)</f>
        <v>-43</v>
      </c>
      <c r="D12" s="201">
        <f t="shared" si="0"/>
        <v>-63</v>
      </c>
    </row>
    <row r="13" spans="1:5" x14ac:dyDescent="0.2">
      <c r="A13" s="17"/>
      <c r="B13" s="202"/>
      <c r="C13" s="202"/>
      <c r="D13" s="203"/>
    </row>
    <row r="14" spans="1:5" x14ac:dyDescent="0.2">
      <c r="A14" s="256" t="s">
        <v>13</v>
      </c>
      <c r="B14" s="257"/>
      <c r="C14" s="257"/>
      <c r="D14" s="258"/>
    </row>
    <row r="15" spans="1:5" x14ac:dyDescent="0.2">
      <c r="A15" s="11" t="s">
        <v>14</v>
      </c>
      <c r="B15" s="198">
        <v>10</v>
      </c>
      <c r="C15" s="198">
        <v>6</v>
      </c>
      <c r="D15" s="199">
        <f>SUM(B15:C15)</f>
        <v>16</v>
      </c>
    </row>
    <row r="16" spans="1:5" x14ac:dyDescent="0.2">
      <c r="A16" s="14" t="s">
        <v>541</v>
      </c>
      <c r="B16" s="200">
        <v>0</v>
      </c>
      <c r="C16" s="200">
        <v>0</v>
      </c>
      <c r="D16" s="201">
        <f>SUM(B16:C16)</f>
        <v>0</v>
      </c>
    </row>
    <row r="17" spans="1:4" x14ac:dyDescent="0.2">
      <c r="A17" s="14" t="s">
        <v>595</v>
      </c>
      <c r="B17" s="200">
        <v>0</v>
      </c>
      <c r="C17" s="200">
        <v>0</v>
      </c>
      <c r="D17" s="201">
        <f>SUM(B17:C17)</f>
        <v>0</v>
      </c>
    </row>
    <row r="18" spans="1:4" x14ac:dyDescent="0.2">
      <c r="A18" s="14" t="s">
        <v>17</v>
      </c>
      <c r="B18" s="200">
        <f>SUM(B15:B17)</f>
        <v>10</v>
      </c>
      <c r="C18" s="200">
        <f>SUM(C15:C17)</f>
        <v>6</v>
      </c>
      <c r="D18" s="201">
        <f>SUM(B18:C18)</f>
        <v>16</v>
      </c>
    </row>
    <row r="19" spans="1:4" x14ac:dyDescent="0.2">
      <c r="A19" s="14"/>
      <c r="B19" s="204"/>
      <c r="C19" s="204"/>
      <c r="D19" s="205"/>
    </row>
    <row r="20" spans="1:4" x14ac:dyDescent="0.2">
      <c r="A20" s="168" t="s">
        <v>575</v>
      </c>
      <c r="B20" s="206">
        <f>B3+B12+B18</f>
        <v>708</v>
      </c>
      <c r="C20" s="206">
        <f>C3+C12+C18</f>
        <v>659</v>
      </c>
      <c r="D20" s="207">
        <f>SUM(B20:C20)</f>
        <v>1367</v>
      </c>
    </row>
    <row r="21" spans="1:4" x14ac:dyDescent="0.2">
      <c r="A21" s="171"/>
      <c r="B21" s="208"/>
      <c r="C21" s="208"/>
      <c r="D21" s="209"/>
    </row>
    <row r="22" spans="1:4" x14ac:dyDescent="0.2">
      <c r="A22" s="256" t="s">
        <v>19</v>
      </c>
      <c r="B22" s="257"/>
      <c r="C22" s="257"/>
      <c r="D22" s="258"/>
    </row>
    <row r="23" spans="1:4" x14ac:dyDescent="0.2">
      <c r="A23" s="11" t="s">
        <v>20</v>
      </c>
      <c r="B23" s="198">
        <v>0</v>
      </c>
      <c r="C23" s="198">
        <v>0</v>
      </c>
      <c r="D23" s="210">
        <f>SUM(B23:C23)</f>
        <v>0</v>
      </c>
    </row>
    <row r="24" spans="1:4" x14ac:dyDescent="0.2">
      <c r="A24" s="14" t="s">
        <v>21</v>
      </c>
      <c r="B24" s="200">
        <v>2</v>
      </c>
      <c r="C24" s="200">
        <v>1</v>
      </c>
      <c r="D24" s="205">
        <f>SUM(B24:C24)</f>
        <v>3</v>
      </c>
    </row>
    <row r="25" spans="1:4" x14ac:dyDescent="0.2">
      <c r="A25" s="14" t="s">
        <v>22</v>
      </c>
      <c r="B25" s="200">
        <v>22</v>
      </c>
      <c r="C25" s="200">
        <v>9</v>
      </c>
      <c r="D25" s="205">
        <f>SUM(B25:C25)</f>
        <v>31</v>
      </c>
    </row>
    <row r="26" spans="1:4" x14ac:dyDescent="0.2">
      <c r="A26" s="14" t="s">
        <v>69</v>
      </c>
      <c r="B26" s="200">
        <v>0</v>
      </c>
      <c r="C26" s="200">
        <v>0</v>
      </c>
      <c r="D26" s="205">
        <f>SUM(B26:C26)</f>
        <v>0</v>
      </c>
    </row>
    <row r="27" spans="1:4" x14ac:dyDescent="0.2">
      <c r="A27" s="14" t="s">
        <v>620</v>
      </c>
      <c r="B27" s="200">
        <f>SUM(B23:B26)</f>
        <v>24</v>
      </c>
      <c r="C27" s="200">
        <f>SUM(C23:C26)</f>
        <v>10</v>
      </c>
      <c r="D27" s="205">
        <f>SUM(B27:C27)</f>
        <v>34</v>
      </c>
    </row>
    <row r="28" spans="1:4" x14ac:dyDescent="0.2">
      <c r="A28" s="14"/>
      <c r="B28" s="200"/>
      <c r="C28" s="200"/>
      <c r="D28" s="205"/>
    </row>
    <row r="29" spans="1:4" x14ac:dyDescent="0.2">
      <c r="A29" s="14" t="s">
        <v>25</v>
      </c>
      <c r="B29" s="200">
        <v>708</v>
      </c>
      <c r="C29" s="200">
        <v>659</v>
      </c>
      <c r="D29" s="205">
        <f>SUM(B29:C29)</f>
        <v>1367</v>
      </c>
    </row>
    <row r="30" spans="1:4" x14ac:dyDescent="0.2">
      <c r="A30" s="14" t="s">
        <v>26</v>
      </c>
      <c r="B30" s="200">
        <v>684</v>
      </c>
      <c r="C30" s="200">
        <v>649</v>
      </c>
      <c r="D30" s="205">
        <f>SUM(B30:C30)</f>
        <v>1333</v>
      </c>
    </row>
    <row r="31" spans="1:4" x14ac:dyDescent="0.2">
      <c r="A31" s="174" t="s">
        <v>27</v>
      </c>
      <c r="B31" s="200">
        <v>650</v>
      </c>
      <c r="C31" s="200">
        <v>619</v>
      </c>
      <c r="D31" s="201">
        <f>SUM(B31:C31)</f>
        <v>1269</v>
      </c>
    </row>
    <row r="32" spans="1:4" x14ac:dyDescent="0.2">
      <c r="A32" s="17"/>
      <c r="B32" s="202"/>
      <c r="C32" s="202"/>
      <c r="D32" s="203"/>
    </row>
    <row r="33" spans="1:4" x14ac:dyDescent="0.2">
      <c r="A33" s="256" t="s">
        <v>28</v>
      </c>
      <c r="B33" s="257"/>
      <c r="C33" s="257"/>
      <c r="D33" s="258"/>
    </row>
    <row r="34" spans="1:4" x14ac:dyDescent="0.2">
      <c r="A34" s="11" t="s">
        <v>29</v>
      </c>
      <c r="B34" s="198">
        <v>709</v>
      </c>
      <c r="C34" s="198">
        <v>658</v>
      </c>
      <c r="D34" s="210">
        <f t="shared" ref="D34:D37" si="1">SUM(B34:C34)</f>
        <v>1367</v>
      </c>
    </row>
    <row r="35" spans="1:4" x14ac:dyDescent="0.2">
      <c r="A35" s="14" t="s">
        <v>30</v>
      </c>
      <c r="B35" s="200">
        <v>2</v>
      </c>
      <c r="C35" s="200">
        <v>4</v>
      </c>
      <c r="D35" s="205">
        <f t="shared" si="1"/>
        <v>6</v>
      </c>
    </row>
    <row r="36" spans="1:4" x14ac:dyDescent="0.2">
      <c r="A36" s="14" t="s">
        <v>31</v>
      </c>
      <c r="B36" s="200">
        <v>706</v>
      </c>
      <c r="C36" s="200">
        <v>655</v>
      </c>
      <c r="D36" s="205">
        <f t="shared" si="1"/>
        <v>1361</v>
      </c>
    </row>
    <row r="37" spans="1:4" x14ac:dyDescent="0.2">
      <c r="A37" s="14" t="s">
        <v>32</v>
      </c>
      <c r="B37" s="200">
        <v>682</v>
      </c>
      <c r="C37" s="200">
        <v>645</v>
      </c>
      <c r="D37" s="205">
        <f t="shared" si="1"/>
        <v>1327</v>
      </c>
    </row>
    <row r="38" spans="1:4" x14ac:dyDescent="0.2">
      <c r="A38" s="14" t="s">
        <v>33</v>
      </c>
      <c r="B38" s="211">
        <f>B34+(B35/3)</f>
        <v>709.66666666666663</v>
      </c>
      <c r="C38" s="211">
        <f>C34+(C35/3)</f>
        <v>659.33333333333337</v>
      </c>
      <c r="D38" s="212">
        <f t="shared" ref="D38" si="2">D34+(D35/3)</f>
        <v>1369</v>
      </c>
    </row>
    <row r="39" spans="1:4" x14ac:dyDescent="0.2">
      <c r="A39" s="14" t="s">
        <v>34</v>
      </c>
      <c r="B39" s="211">
        <f>B36+(B35/3)</f>
        <v>706.66666666666663</v>
      </c>
      <c r="C39" s="211">
        <f>C36+(C35/3)</f>
        <v>656.33333333333337</v>
      </c>
      <c r="D39" s="212">
        <f>SUM(B39:C39)</f>
        <v>1363</v>
      </c>
    </row>
    <row r="40" spans="1:4" x14ac:dyDescent="0.2">
      <c r="A40" s="14" t="s">
        <v>35</v>
      </c>
      <c r="B40" s="211">
        <f>B37+(B35/3)</f>
        <v>682.66666666666663</v>
      </c>
      <c r="C40" s="211">
        <f>C37+(C35/3)</f>
        <v>646.33333333333337</v>
      </c>
      <c r="D40" s="212">
        <f>SUM(B40:C40)</f>
        <v>1329</v>
      </c>
    </row>
    <row r="41" spans="1:4" x14ac:dyDescent="0.2">
      <c r="A41" s="32"/>
      <c r="B41" s="213"/>
      <c r="C41" s="213"/>
      <c r="D41" s="214"/>
    </row>
    <row r="42" spans="1:4" x14ac:dyDescent="0.2">
      <c r="A42" s="256" t="s">
        <v>429</v>
      </c>
      <c r="B42" s="257"/>
      <c r="C42" s="257"/>
      <c r="D42" s="258"/>
    </row>
    <row r="43" spans="1:4" x14ac:dyDescent="0.2">
      <c r="A43" s="11" t="s">
        <v>37</v>
      </c>
      <c r="B43" s="215">
        <v>0</v>
      </c>
      <c r="C43" s="215">
        <v>0</v>
      </c>
      <c r="D43" s="210">
        <f>SUM(B43:C43)</f>
        <v>0</v>
      </c>
    </row>
    <row r="44" spans="1:4" x14ac:dyDescent="0.2">
      <c r="A44" s="14" t="s">
        <v>38</v>
      </c>
      <c r="B44" s="204">
        <v>0</v>
      </c>
      <c r="C44" s="204">
        <v>0</v>
      </c>
      <c r="D44" s="205">
        <f>SUM(B44:C44)</f>
        <v>0</v>
      </c>
    </row>
    <row r="45" spans="1:4" x14ac:dyDescent="0.2">
      <c r="A45" s="14" t="s">
        <v>39</v>
      </c>
      <c r="B45" s="204">
        <v>0</v>
      </c>
      <c r="C45" s="204">
        <v>0</v>
      </c>
      <c r="D45" s="205">
        <f>SUM(B45:C45)</f>
        <v>0</v>
      </c>
    </row>
    <row r="46" spans="1:4" x14ac:dyDescent="0.2">
      <c r="A46" s="14" t="s">
        <v>40</v>
      </c>
      <c r="B46" s="204">
        <v>2</v>
      </c>
      <c r="C46" s="204">
        <v>0</v>
      </c>
      <c r="D46" s="205">
        <f>SUM(B46:C46)</f>
        <v>2</v>
      </c>
    </row>
    <row r="47" spans="1:4" x14ac:dyDescent="0.2">
      <c r="A47" s="14" t="s">
        <v>41</v>
      </c>
      <c r="B47" s="204">
        <f>SUM(B43:B46)</f>
        <v>2</v>
      </c>
      <c r="C47" s="204">
        <f>SUM(C43:C46)</f>
        <v>0</v>
      </c>
      <c r="D47" s="205">
        <f>SUM(B47:C47)</f>
        <v>2</v>
      </c>
    </row>
    <row r="48" spans="1:4" x14ac:dyDescent="0.2">
      <c r="A48" s="14" t="s">
        <v>42</v>
      </c>
      <c r="B48" s="204">
        <v>2</v>
      </c>
      <c r="C48" s="204">
        <v>0</v>
      </c>
      <c r="D48" s="216">
        <v>2</v>
      </c>
    </row>
    <row r="49" spans="1:4" x14ac:dyDescent="0.2">
      <c r="A49" s="17"/>
      <c r="B49" s="202"/>
      <c r="C49" s="202"/>
      <c r="D49" s="203"/>
    </row>
    <row r="50" spans="1:4" x14ac:dyDescent="0.2">
      <c r="A50" s="247" t="s">
        <v>576</v>
      </c>
      <c r="B50" s="248"/>
      <c r="C50" s="248"/>
      <c r="D50" s="249"/>
    </row>
    <row r="51" spans="1:4" x14ac:dyDescent="0.2">
      <c r="A51" s="35" t="s">
        <v>607</v>
      </c>
      <c r="B51" s="217">
        <v>195</v>
      </c>
      <c r="C51" s="217">
        <v>184</v>
      </c>
      <c r="D51" s="218">
        <f>SUM(B51:C51)</f>
        <v>379</v>
      </c>
    </row>
    <row r="52" spans="1:4" x14ac:dyDescent="0.2">
      <c r="A52" s="38" t="s">
        <v>608</v>
      </c>
      <c r="B52" s="219">
        <v>171</v>
      </c>
      <c r="C52" s="219">
        <v>184</v>
      </c>
      <c r="D52" s="220">
        <f>SUM(B52:C52)</f>
        <v>355</v>
      </c>
    </row>
    <row r="53" spans="1:4" x14ac:dyDescent="0.2">
      <c r="A53" s="38" t="s">
        <v>609</v>
      </c>
      <c r="B53" s="219">
        <v>177</v>
      </c>
      <c r="C53" s="219">
        <v>163</v>
      </c>
      <c r="D53" s="220">
        <f>SUM(B53:C53)</f>
        <v>340</v>
      </c>
    </row>
    <row r="54" spans="1:4" x14ac:dyDescent="0.2">
      <c r="A54" s="38" t="s">
        <v>610</v>
      </c>
      <c r="B54" s="219">
        <v>165</v>
      </c>
      <c r="C54" s="219">
        <v>128</v>
      </c>
      <c r="D54" s="220">
        <f>SUM(B54:C54)</f>
        <v>293</v>
      </c>
    </row>
    <row r="55" spans="1:4" x14ac:dyDescent="0.2">
      <c r="A55" s="38" t="s">
        <v>4</v>
      </c>
      <c r="B55" s="219">
        <f>SUM(B51:B54)</f>
        <v>708</v>
      </c>
      <c r="C55" s="219">
        <f>SUM(C51:C54)</f>
        <v>659</v>
      </c>
      <c r="D55" s="220">
        <f>SUM(B55:C55)</f>
        <v>1367</v>
      </c>
    </row>
    <row r="56" spans="1:4" x14ac:dyDescent="0.2">
      <c r="A56" s="41"/>
      <c r="B56" s="221"/>
      <c r="C56" s="221"/>
      <c r="D56" s="222"/>
    </row>
    <row r="57" spans="1:4" x14ac:dyDescent="0.2">
      <c r="A57" s="247" t="s">
        <v>47</v>
      </c>
      <c r="B57" s="248"/>
      <c r="C57" s="248"/>
      <c r="D57" s="249"/>
    </row>
    <row r="58" spans="1:4" x14ac:dyDescent="0.2">
      <c r="A58" s="44" t="s">
        <v>48</v>
      </c>
      <c r="B58" s="223">
        <v>0</v>
      </c>
      <c r="C58" s="223">
        <v>1</v>
      </c>
      <c r="D58" s="224">
        <f t="shared" ref="D58:D66" si="3">SUM(B58:C58)</f>
        <v>1</v>
      </c>
    </row>
    <row r="59" spans="1:4" x14ac:dyDescent="0.2">
      <c r="A59" s="47" t="s">
        <v>49</v>
      </c>
      <c r="B59" s="225">
        <v>119</v>
      </c>
      <c r="C59" s="225">
        <v>84</v>
      </c>
      <c r="D59" s="226">
        <f t="shared" si="3"/>
        <v>203</v>
      </c>
    </row>
    <row r="60" spans="1:4" x14ac:dyDescent="0.2">
      <c r="A60" s="47" t="s">
        <v>50</v>
      </c>
      <c r="B60" s="225">
        <v>40</v>
      </c>
      <c r="C60" s="225">
        <v>31</v>
      </c>
      <c r="D60" s="226">
        <f t="shared" si="3"/>
        <v>71</v>
      </c>
    </row>
    <row r="61" spans="1:4" x14ac:dyDescent="0.2">
      <c r="A61" s="47" t="s">
        <v>51</v>
      </c>
      <c r="B61" s="225">
        <v>124</v>
      </c>
      <c r="C61" s="219">
        <v>91</v>
      </c>
      <c r="D61" s="226">
        <f t="shared" si="3"/>
        <v>215</v>
      </c>
    </row>
    <row r="62" spans="1:4" x14ac:dyDescent="0.2">
      <c r="A62" s="47" t="s">
        <v>52</v>
      </c>
      <c r="B62" s="225">
        <v>2</v>
      </c>
      <c r="C62" s="225">
        <v>2</v>
      </c>
      <c r="D62" s="226">
        <f t="shared" si="3"/>
        <v>4</v>
      </c>
    </row>
    <row r="63" spans="1:4" x14ac:dyDescent="0.2">
      <c r="A63" s="47" t="s">
        <v>53</v>
      </c>
      <c r="B63" s="225">
        <v>108</v>
      </c>
      <c r="C63" s="225">
        <v>98</v>
      </c>
      <c r="D63" s="226">
        <f t="shared" si="3"/>
        <v>206</v>
      </c>
    </row>
    <row r="64" spans="1:4" x14ac:dyDescent="0.2">
      <c r="A64" s="47" t="s">
        <v>54</v>
      </c>
      <c r="B64" s="227">
        <v>32</v>
      </c>
      <c r="C64" s="227">
        <v>40</v>
      </c>
      <c r="D64" s="226">
        <f>SUM(B64:C64)</f>
        <v>72</v>
      </c>
    </row>
    <row r="65" spans="1:5" x14ac:dyDescent="0.2">
      <c r="A65" s="47" t="s">
        <v>55</v>
      </c>
      <c r="B65" s="225">
        <v>46</v>
      </c>
      <c r="C65" s="225">
        <v>44</v>
      </c>
      <c r="D65" s="226">
        <f>SUM(B65:C65)</f>
        <v>90</v>
      </c>
    </row>
    <row r="66" spans="1:5" x14ac:dyDescent="0.2">
      <c r="A66" s="47" t="s">
        <v>56</v>
      </c>
      <c r="B66" s="225">
        <v>237</v>
      </c>
      <c r="C66" s="219">
        <v>268</v>
      </c>
      <c r="D66" s="226">
        <f t="shared" si="3"/>
        <v>505</v>
      </c>
    </row>
    <row r="67" spans="1:5" x14ac:dyDescent="0.2">
      <c r="A67" s="47" t="s">
        <v>4</v>
      </c>
      <c r="B67" s="225">
        <f>SUM(B58:B66)</f>
        <v>708</v>
      </c>
      <c r="C67" s="225">
        <f>SUM(C58:C66)</f>
        <v>659</v>
      </c>
      <c r="D67" s="226">
        <f>SUM(B67:C67)</f>
        <v>1367</v>
      </c>
    </row>
    <row r="68" spans="1:5" x14ac:dyDescent="0.2">
      <c r="A68" s="47"/>
      <c r="B68" s="225"/>
      <c r="C68" s="225"/>
      <c r="D68" s="226"/>
    </row>
    <row r="69" spans="1:5" x14ac:dyDescent="0.2">
      <c r="A69" s="250" t="s">
        <v>61</v>
      </c>
      <c r="B69" s="251"/>
      <c r="C69" s="251"/>
      <c r="D69" s="252"/>
    </row>
    <row r="70" spans="1:5" x14ac:dyDescent="0.2">
      <c r="A70" s="176" t="s">
        <v>62</v>
      </c>
      <c r="B70" s="219">
        <v>1</v>
      </c>
      <c r="C70" s="219">
        <v>4</v>
      </c>
      <c r="D70" s="220">
        <f>SUM(B70:C70)</f>
        <v>5</v>
      </c>
    </row>
    <row r="71" spans="1:5" ht="13.5" thickBot="1" x14ac:dyDescent="0.25">
      <c r="A71" s="54" t="s">
        <v>536</v>
      </c>
      <c r="B71" s="228">
        <v>154</v>
      </c>
      <c r="C71" s="228">
        <v>97</v>
      </c>
      <c r="D71" s="229">
        <f>SUM(B71:C71)</f>
        <v>251</v>
      </c>
    </row>
    <row r="72" spans="1:5" s="28" customFormat="1" x14ac:dyDescent="0.2">
      <c r="B72" s="204"/>
      <c r="C72" s="204"/>
      <c r="D72" s="204"/>
      <c r="E72" s="183"/>
    </row>
  </sheetData>
  <mergeCells count="9">
    <mergeCell ref="A50:D50"/>
    <mergeCell ref="A57:D57"/>
    <mergeCell ref="A69:D69"/>
    <mergeCell ref="A1:D1"/>
    <mergeCell ref="A5:D5"/>
    <mergeCell ref="A14:D14"/>
    <mergeCell ref="A22:D22"/>
    <mergeCell ref="A33:D33"/>
    <mergeCell ref="A42:D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46</vt:i4>
      </vt:variant>
    </vt:vector>
  </HeadingPairs>
  <TitlesOfParts>
    <vt:vector size="46" baseType="lpstr">
      <vt:lpstr>Fall_Summary</vt:lpstr>
      <vt:lpstr>Spring_Summary</vt:lpstr>
      <vt:lpstr>Fall_Geography</vt:lpstr>
      <vt:lpstr>MA</vt:lpstr>
      <vt:lpstr>S24</vt:lpstr>
      <vt:lpstr>F23</vt:lpstr>
      <vt:lpstr>S23</vt:lpstr>
      <vt:lpstr>F22</vt:lpstr>
      <vt:lpstr>S22</vt:lpstr>
      <vt:lpstr>F21</vt:lpstr>
      <vt:lpstr>S21</vt:lpstr>
      <vt:lpstr>F20</vt:lpstr>
      <vt:lpstr>S20</vt:lpstr>
      <vt:lpstr>F19</vt:lpstr>
      <vt:lpstr>S19</vt:lpstr>
      <vt:lpstr>F18</vt:lpstr>
      <vt:lpstr>S18</vt:lpstr>
      <vt:lpstr>F17</vt:lpstr>
      <vt:lpstr>S17</vt:lpstr>
      <vt:lpstr>F16</vt:lpstr>
      <vt:lpstr>S16</vt:lpstr>
      <vt:lpstr>F15</vt:lpstr>
      <vt:lpstr>S15</vt:lpstr>
      <vt:lpstr>F14</vt:lpstr>
      <vt:lpstr>S14</vt:lpstr>
      <vt:lpstr>F13</vt:lpstr>
      <vt:lpstr>S13</vt:lpstr>
      <vt:lpstr>F12</vt:lpstr>
      <vt:lpstr>S12</vt:lpstr>
      <vt:lpstr>F11</vt:lpstr>
      <vt:lpstr>S11</vt:lpstr>
      <vt:lpstr>F10</vt:lpstr>
      <vt:lpstr>S10</vt:lpstr>
      <vt:lpstr>F09</vt:lpstr>
      <vt:lpstr>S09</vt:lpstr>
      <vt:lpstr>F08</vt:lpstr>
      <vt:lpstr>S08</vt:lpstr>
      <vt:lpstr>F07</vt:lpstr>
      <vt:lpstr>S07</vt:lpstr>
      <vt:lpstr>F06</vt:lpstr>
      <vt:lpstr>S06</vt:lpstr>
      <vt:lpstr>F05</vt:lpstr>
      <vt:lpstr>S05</vt:lpstr>
      <vt:lpstr>F04</vt:lpstr>
      <vt:lpstr>S04</vt:lpstr>
      <vt:lpstr>F03</vt:lpstr>
    </vt:vector>
  </TitlesOfParts>
  <Company>Claremont McKenna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Gonzalez, Alicia</dc:creator>
  <cp:lastModifiedBy>Wynn, Colleen</cp:lastModifiedBy>
  <dcterms:created xsi:type="dcterms:W3CDTF">2018-09-24T22:40:51Z</dcterms:created>
  <dcterms:modified xsi:type="dcterms:W3CDTF">2024-02-07T19:37:28Z</dcterms:modified>
</cp:coreProperties>
</file>